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INCERE-09\Desktop\"/>
    </mc:Choice>
  </mc:AlternateContent>
  <xr:revisionPtr revIDLastSave="0" documentId="8_{CBA93490-E5B3-44F4-8E82-1857C8CEB9FD}" xr6:coauthVersionLast="47" xr6:coauthVersionMax="47" xr10:uidLastSave="{00000000-0000-0000-0000-000000000000}"/>
  <bookViews>
    <workbookView xWindow="-120" yWindow="-120" windowWidth="29040" windowHeight="15840" activeTab="3" xr2:uid="{C57B7150-4716-46B2-B686-CE31D3329026}"/>
  </bookViews>
  <sheets>
    <sheet name="活動計算書" sheetId="1" r:id="rId1"/>
    <sheet name="貸借対照表" sheetId="2" r:id="rId2"/>
    <sheet name="財産目録" sheetId="3" r:id="rId3"/>
    <sheet name="注記表" sheetId="4"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3" i="1" l="1"/>
  <c r="G58" i="1"/>
  <c r="H25" i="2"/>
  <c r="I27" i="2"/>
  <c r="I111" i="4"/>
  <c r="G111" i="4"/>
  <c r="F111" i="4"/>
  <c r="E111" i="4"/>
  <c r="H110" i="4"/>
  <c r="J110" i="4" s="1"/>
  <c r="H109" i="4"/>
  <c r="J109" i="4" s="1"/>
  <c r="H108" i="4"/>
  <c r="J108" i="4" s="1"/>
  <c r="H107" i="4"/>
  <c r="J107" i="4" s="1"/>
  <c r="H106" i="4"/>
  <c r="J106" i="4" s="1"/>
  <c r="H105" i="4"/>
  <c r="J105" i="4" s="1"/>
  <c r="H102" i="4"/>
  <c r="J102" i="4" s="1"/>
  <c r="H101" i="4"/>
  <c r="J101" i="4" s="1"/>
  <c r="H100" i="4"/>
  <c r="J100" i="4" s="1"/>
  <c r="H99" i="4"/>
  <c r="J99" i="4" s="1"/>
  <c r="H98" i="4"/>
  <c r="J98" i="4" s="1"/>
  <c r="H97" i="4"/>
  <c r="J97" i="4" s="1"/>
  <c r="H96" i="4"/>
  <c r="J96" i="4" s="1"/>
  <c r="H95" i="4"/>
  <c r="J95" i="4" s="1"/>
  <c r="H94" i="4"/>
  <c r="J94" i="4" s="1"/>
  <c r="H93" i="4"/>
  <c r="J93" i="4" s="1"/>
  <c r="H92" i="4"/>
  <c r="J92" i="4" s="1"/>
  <c r="H91" i="4"/>
  <c r="J91" i="4" s="1"/>
  <c r="H90" i="4"/>
  <c r="J90" i="4" s="1"/>
  <c r="H89" i="4"/>
  <c r="J89" i="4" s="1"/>
  <c r="H88" i="4"/>
  <c r="J88" i="4" s="1"/>
  <c r="H87" i="4"/>
  <c r="J87" i="4" s="1"/>
  <c r="H86" i="4"/>
  <c r="J86" i="4" s="1"/>
  <c r="H85" i="4"/>
  <c r="J85" i="4" s="1"/>
  <c r="H84" i="4"/>
  <c r="H111" i="4" s="1"/>
  <c r="G46" i="4"/>
  <c r="G50" i="4" s="1"/>
  <c r="F46" i="4"/>
  <c r="E46" i="4"/>
  <c r="E50" i="4" s="1"/>
  <c r="H45" i="4"/>
  <c r="H44" i="4"/>
  <c r="H43" i="4"/>
  <c r="H42" i="4"/>
  <c r="H41" i="4"/>
  <c r="H46" i="4" s="1"/>
  <c r="G39" i="4"/>
  <c r="F39" i="4"/>
  <c r="F50" i="4" s="1"/>
  <c r="E39" i="4"/>
  <c r="H38" i="4"/>
  <c r="H37" i="4"/>
  <c r="H36" i="4"/>
  <c r="H35" i="4"/>
  <c r="H34" i="4"/>
  <c r="H33" i="4"/>
  <c r="H32" i="4"/>
  <c r="H31" i="4"/>
  <c r="H30" i="4"/>
  <c r="H29" i="4"/>
  <c r="H28" i="4"/>
  <c r="H39" i="4" s="1"/>
  <c r="H27" i="4"/>
  <c r="I61" i="3"/>
  <c r="G55" i="3"/>
  <c r="G54" i="3"/>
  <c r="G53" i="3"/>
  <c r="H57" i="3" s="1"/>
  <c r="H48" i="3"/>
  <c r="H46" i="3"/>
  <c r="H41" i="3"/>
  <c r="H50" i="3" s="1"/>
  <c r="H29" i="3"/>
  <c r="H27" i="3"/>
  <c r="H26" i="3"/>
  <c r="H24" i="3"/>
  <c r="G23" i="3"/>
  <c r="H21" i="3"/>
  <c r="H31" i="3" s="1"/>
  <c r="G20" i="3"/>
  <c r="G14" i="3"/>
  <c r="H14" i="3" s="1"/>
  <c r="G13" i="3"/>
  <c r="H13" i="3" s="1"/>
  <c r="G12" i="3"/>
  <c r="H12" i="3" s="1"/>
  <c r="G10" i="3"/>
  <c r="G9" i="3"/>
  <c r="H10" i="3" s="1"/>
  <c r="I51" i="2"/>
  <c r="H49" i="2"/>
  <c r="H48" i="2"/>
  <c r="H41" i="2"/>
  <c r="G40" i="2"/>
  <c r="G39" i="2"/>
  <c r="G38" i="2"/>
  <c r="G34" i="2"/>
  <c r="G33" i="2"/>
  <c r="G32" i="2"/>
  <c r="G31" i="2"/>
  <c r="H35" i="2" s="1"/>
  <c r="I43" i="2" s="1"/>
  <c r="I53" i="2" s="1"/>
  <c r="G23" i="2"/>
  <c r="G21" i="2"/>
  <c r="G20" i="2"/>
  <c r="G18" i="2"/>
  <c r="G17" i="2"/>
  <c r="G12" i="2"/>
  <c r="G11" i="2"/>
  <c r="G10" i="2"/>
  <c r="G9" i="2"/>
  <c r="H14" i="2" s="1"/>
  <c r="H80" i="1"/>
  <c r="H75" i="1"/>
  <c r="H73" i="1"/>
  <c r="F64" i="1"/>
  <c r="F65" i="1" s="1"/>
  <c r="G66" i="1" s="1"/>
  <c r="F61" i="1"/>
  <c r="F62" i="1" s="1"/>
  <c r="F56" i="1"/>
  <c r="F55" i="1"/>
  <c r="F54" i="1"/>
  <c r="F53" i="1"/>
  <c r="F52" i="1"/>
  <c r="F51" i="1"/>
  <c r="F50" i="1"/>
  <c r="F49" i="1"/>
  <c r="F48" i="1"/>
  <c r="F47" i="1"/>
  <c r="F46" i="1"/>
  <c r="F45" i="1"/>
  <c r="F44" i="1"/>
  <c r="F43" i="1"/>
  <c r="F42" i="1"/>
  <c r="F41" i="1"/>
  <c r="F40" i="1"/>
  <c r="F39" i="1"/>
  <c r="F38" i="1"/>
  <c r="F37" i="1"/>
  <c r="F36" i="1"/>
  <c r="F35" i="1"/>
  <c r="F57" i="1" s="1"/>
  <c r="H67" i="1"/>
  <c r="F32" i="1"/>
  <c r="F31" i="1"/>
  <c r="G25" i="1"/>
  <c r="F25" i="1"/>
  <c r="F24" i="1"/>
  <c r="F22" i="1"/>
  <c r="F21" i="1"/>
  <c r="F20" i="1"/>
  <c r="F19" i="1"/>
  <c r="F18" i="1"/>
  <c r="G22" i="1" s="1"/>
  <c r="F17" i="1"/>
  <c r="G15" i="1"/>
  <c r="F13" i="1"/>
  <c r="G13" i="1" s="1"/>
  <c r="G11" i="1"/>
  <c r="H50" i="4" l="1"/>
  <c r="J84" i="4"/>
  <c r="J111" i="4" s="1"/>
  <c r="H16" i="3"/>
  <c r="I33" i="3" s="1"/>
  <c r="I59" i="3"/>
  <c r="H26" i="1"/>
  <c r="H68" i="1" s="1"/>
  <c r="H74" i="1" s="1"/>
  <c r="H76" i="1" s="1"/>
  <c r="H79" i="1" s="1"/>
  <c r="H81" i="1" s="1"/>
</calcChain>
</file>

<file path=xl/sharedStrings.xml><?xml version="1.0" encoding="utf-8"?>
<sst xmlns="http://schemas.openxmlformats.org/spreadsheetml/2006/main" count="334" uniqueCount="259">
  <si>
    <t>　令和2年度　活動計算書</t>
    <rPh sb="1" eb="2">
      <t>レイ</t>
    </rPh>
    <rPh sb="2" eb="3">
      <t>カズ</t>
    </rPh>
    <rPh sb="4" eb="6">
      <t>ネンド</t>
    </rPh>
    <rPh sb="7" eb="9">
      <t>カツドウ</t>
    </rPh>
    <phoneticPr fontId="4"/>
  </si>
  <si>
    <t>　令和２年　４月　１日から令和３年　３月３１日まで</t>
    <rPh sb="4" eb="5">
      <t>ネン</t>
    </rPh>
    <rPh sb="7" eb="8">
      <t>ガツ</t>
    </rPh>
    <rPh sb="10" eb="11">
      <t>ニチ</t>
    </rPh>
    <rPh sb="13" eb="15">
      <t>レイワ</t>
    </rPh>
    <rPh sb="16" eb="17">
      <t>ネン</t>
    </rPh>
    <rPh sb="19" eb="20">
      <t>ガツ</t>
    </rPh>
    <rPh sb="22" eb="23">
      <t>ニチ</t>
    </rPh>
    <phoneticPr fontId="4"/>
  </si>
  <si>
    <t>特定非営利活動法人  山正</t>
    <rPh sb="0" eb="2">
      <t>トクテイ</t>
    </rPh>
    <rPh sb="2" eb="5">
      <t>ヒエイリ</t>
    </rPh>
    <rPh sb="5" eb="7">
      <t>カツドウ</t>
    </rPh>
    <rPh sb="7" eb="9">
      <t>ホウジン</t>
    </rPh>
    <rPh sb="11" eb="12">
      <t>ヤマ</t>
    </rPh>
    <rPh sb="12" eb="13">
      <t>セイ</t>
    </rPh>
    <phoneticPr fontId="4"/>
  </si>
  <si>
    <t>（単位：円）</t>
    <rPh sb="1" eb="3">
      <t>タンイ</t>
    </rPh>
    <rPh sb="4" eb="5">
      <t>エン</t>
    </rPh>
    <phoneticPr fontId="4"/>
  </si>
  <si>
    <t>科目</t>
    <rPh sb="0" eb="2">
      <t>カモク</t>
    </rPh>
    <phoneticPr fontId="4"/>
  </si>
  <si>
    <t>金額</t>
    <rPh sb="0" eb="2">
      <t>キンガク</t>
    </rPh>
    <phoneticPr fontId="4"/>
  </si>
  <si>
    <t>（経常収支の部）</t>
    <rPh sb="1" eb="3">
      <t>ケイジョウ</t>
    </rPh>
    <rPh sb="3" eb="5">
      <t>シュウシ</t>
    </rPh>
    <phoneticPr fontId="4"/>
  </si>
  <si>
    <t>Ⅰ　経常収益の部</t>
    <rPh sb="2" eb="4">
      <t>ケイジョウ</t>
    </rPh>
    <rPh sb="4" eb="6">
      <t>シュウエキ</t>
    </rPh>
    <rPh sb="7" eb="8">
      <t>ブ</t>
    </rPh>
    <phoneticPr fontId="4"/>
  </si>
  <si>
    <t>１　受取会費</t>
    <rPh sb="2" eb="4">
      <t>ウケトリ</t>
    </rPh>
    <rPh sb="4" eb="6">
      <t>カイヒ</t>
    </rPh>
    <phoneticPr fontId="4"/>
  </si>
  <si>
    <t>正会員受取会費</t>
    <rPh sb="0" eb="3">
      <t>セイカイイン</t>
    </rPh>
    <rPh sb="3" eb="5">
      <t>ウケトリ</t>
    </rPh>
    <rPh sb="5" eb="7">
      <t>カイヒ</t>
    </rPh>
    <phoneticPr fontId="4"/>
  </si>
  <si>
    <t>２　受取寄付金</t>
    <rPh sb="2" eb="4">
      <t>ウケトリ</t>
    </rPh>
    <rPh sb="4" eb="7">
      <t>キフキン</t>
    </rPh>
    <phoneticPr fontId="4"/>
  </si>
  <si>
    <t>受取寄付金</t>
    <rPh sb="0" eb="2">
      <t>ウケトリ</t>
    </rPh>
    <rPh sb="2" eb="5">
      <t>キフキン</t>
    </rPh>
    <phoneticPr fontId="4"/>
  </si>
  <si>
    <t>３　受取助成金等</t>
    <rPh sb="2" eb="4">
      <t>ウケトリ</t>
    </rPh>
    <rPh sb="4" eb="7">
      <t>ジョセイキン</t>
    </rPh>
    <rPh sb="7" eb="8">
      <t>ナド</t>
    </rPh>
    <phoneticPr fontId="4"/>
  </si>
  <si>
    <t>受取民間助成金等</t>
    <rPh sb="0" eb="2">
      <t>ウケトリ</t>
    </rPh>
    <rPh sb="2" eb="4">
      <t>ミンカン</t>
    </rPh>
    <rPh sb="4" eb="7">
      <t>ジョセイキン</t>
    </rPh>
    <rPh sb="7" eb="8">
      <t>ナド</t>
    </rPh>
    <phoneticPr fontId="4"/>
  </si>
  <si>
    <t>４　事業収益</t>
    <rPh sb="2" eb="4">
      <t>ジギョウ</t>
    </rPh>
    <rPh sb="4" eb="6">
      <t>シュウエキ</t>
    </rPh>
    <phoneticPr fontId="4"/>
  </si>
  <si>
    <t>(1)その他の収益</t>
    <rPh sb="5" eb="6">
      <t>タ</t>
    </rPh>
    <rPh sb="7" eb="9">
      <t>シュウエキ</t>
    </rPh>
    <phoneticPr fontId="4"/>
  </si>
  <si>
    <t>(2)介護給付費収益</t>
    <rPh sb="3" eb="5">
      <t>カイゴ</t>
    </rPh>
    <rPh sb="5" eb="7">
      <t>キュウフ</t>
    </rPh>
    <rPh sb="7" eb="8">
      <t>ヒ</t>
    </rPh>
    <rPh sb="8" eb="10">
      <t>シュウエキ</t>
    </rPh>
    <phoneticPr fontId="4"/>
  </si>
  <si>
    <t>(3)介護給付費収益</t>
    <phoneticPr fontId="4"/>
  </si>
  <si>
    <t>介護予防報酬収益</t>
    <phoneticPr fontId="4"/>
  </si>
  <si>
    <t>(4)訓練等給付費収益</t>
    <rPh sb="3" eb="5">
      <t>クンレン</t>
    </rPh>
    <rPh sb="5" eb="6">
      <t>トウ</t>
    </rPh>
    <rPh sb="6" eb="8">
      <t>キュウフ</t>
    </rPh>
    <rPh sb="8" eb="9">
      <t>ヒ</t>
    </rPh>
    <rPh sb="9" eb="11">
      <t>シュウエキ</t>
    </rPh>
    <phoneticPr fontId="4"/>
  </si>
  <si>
    <t>(5)利用者負担金収益</t>
    <rPh sb="3" eb="6">
      <t>リヨウシャ</t>
    </rPh>
    <rPh sb="6" eb="8">
      <t>フタン</t>
    </rPh>
    <rPh sb="8" eb="9">
      <t>キン</t>
    </rPh>
    <rPh sb="9" eb="11">
      <t>シュウエキ</t>
    </rPh>
    <phoneticPr fontId="4"/>
  </si>
  <si>
    <t>(6)特定費用収益</t>
    <rPh sb="3" eb="5">
      <t>トクテイ</t>
    </rPh>
    <rPh sb="5" eb="7">
      <t>ヒヨウ</t>
    </rPh>
    <rPh sb="7" eb="9">
      <t>シュウエキ</t>
    </rPh>
    <phoneticPr fontId="4"/>
  </si>
  <si>
    <t>４　その他収益</t>
    <rPh sb="4" eb="5">
      <t>タ</t>
    </rPh>
    <rPh sb="5" eb="7">
      <t>シュウエキ</t>
    </rPh>
    <phoneticPr fontId="4"/>
  </si>
  <si>
    <t>利息収入</t>
    <rPh sb="0" eb="2">
      <t>リソク</t>
    </rPh>
    <rPh sb="2" eb="4">
      <t>シュウニュウ</t>
    </rPh>
    <phoneticPr fontId="4"/>
  </si>
  <si>
    <t>雑収入</t>
    <rPh sb="0" eb="3">
      <t>ザツシュウニュウ</t>
    </rPh>
    <phoneticPr fontId="4"/>
  </si>
  <si>
    <t>経常収益合計（Ａ）</t>
    <rPh sb="0" eb="2">
      <t>ケイジョウ</t>
    </rPh>
    <rPh sb="2" eb="4">
      <t>シュウエキ</t>
    </rPh>
    <rPh sb="4" eb="5">
      <t>ゴウ</t>
    </rPh>
    <rPh sb="5" eb="6">
      <t>ケイ</t>
    </rPh>
    <phoneticPr fontId="4"/>
  </si>
  <si>
    <t>Ⅱ　経常費用の部</t>
    <rPh sb="2" eb="4">
      <t>ケイジョウ</t>
    </rPh>
    <rPh sb="4" eb="6">
      <t>ヒヨウ</t>
    </rPh>
    <rPh sb="7" eb="8">
      <t>ブ</t>
    </rPh>
    <phoneticPr fontId="4"/>
  </si>
  <si>
    <t>１　事業費</t>
    <rPh sb="2" eb="5">
      <t>ジギョウヒ</t>
    </rPh>
    <phoneticPr fontId="4"/>
  </si>
  <si>
    <t>(1)人件費</t>
    <rPh sb="3" eb="6">
      <t>ジンケンヒ</t>
    </rPh>
    <phoneticPr fontId="4"/>
  </si>
  <si>
    <t>給料手当</t>
    <rPh sb="0" eb="2">
      <t>キュウリョウ</t>
    </rPh>
    <rPh sb="2" eb="4">
      <t>テアテ</t>
    </rPh>
    <phoneticPr fontId="4"/>
  </si>
  <si>
    <t>法定福利費</t>
    <rPh sb="0" eb="2">
      <t>ホウテイ</t>
    </rPh>
    <rPh sb="2" eb="4">
      <t>フクリ</t>
    </rPh>
    <rPh sb="4" eb="5">
      <t>ヒ</t>
    </rPh>
    <phoneticPr fontId="4"/>
  </si>
  <si>
    <t>人件費計</t>
    <rPh sb="0" eb="3">
      <t>ジンケンヒ</t>
    </rPh>
    <rPh sb="3" eb="4">
      <t>ケイ</t>
    </rPh>
    <phoneticPr fontId="4"/>
  </si>
  <si>
    <t>(2)その他経費</t>
    <rPh sb="5" eb="6">
      <t>タ</t>
    </rPh>
    <rPh sb="6" eb="8">
      <t>ケイヒ</t>
    </rPh>
    <phoneticPr fontId="4"/>
  </si>
  <si>
    <t>水道光熱費</t>
    <rPh sb="0" eb="2">
      <t>スイドウ</t>
    </rPh>
    <rPh sb="2" eb="5">
      <t>コウネツヒ</t>
    </rPh>
    <phoneticPr fontId="4"/>
  </si>
  <si>
    <t>消耗器具備品費</t>
    <rPh sb="0" eb="2">
      <t>ショウモウ</t>
    </rPh>
    <rPh sb="2" eb="4">
      <t>キグ</t>
    </rPh>
    <rPh sb="4" eb="6">
      <t>ビヒン</t>
    </rPh>
    <rPh sb="6" eb="7">
      <t>ヒ</t>
    </rPh>
    <phoneticPr fontId="4"/>
  </si>
  <si>
    <t>賃借料</t>
    <rPh sb="0" eb="3">
      <t>チンシャクリョウ</t>
    </rPh>
    <phoneticPr fontId="4"/>
  </si>
  <si>
    <t>教育指導費</t>
    <rPh sb="0" eb="2">
      <t>キョウイク</t>
    </rPh>
    <rPh sb="2" eb="4">
      <t>シドウ</t>
    </rPh>
    <rPh sb="4" eb="5">
      <t>ヒ</t>
    </rPh>
    <phoneticPr fontId="4"/>
  </si>
  <si>
    <t>車輌費</t>
    <rPh sb="0" eb="2">
      <t>シャリョウ</t>
    </rPh>
    <rPh sb="2" eb="3">
      <t>ヒ</t>
    </rPh>
    <phoneticPr fontId="4"/>
  </si>
  <si>
    <t>福利厚生費</t>
    <phoneticPr fontId="4"/>
  </si>
  <si>
    <t>旅費交通費</t>
    <phoneticPr fontId="4"/>
  </si>
  <si>
    <t>事務消耗品費</t>
    <phoneticPr fontId="4"/>
  </si>
  <si>
    <t>修繕費</t>
    <phoneticPr fontId="4"/>
  </si>
  <si>
    <t>通信運搬費</t>
    <phoneticPr fontId="4"/>
  </si>
  <si>
    <t>広報費</t>
    <rPh sb="0" eb="2">
      <t>コウホウ</t>
    </rPh>
    <rPh sb="2" eb="3">
      <t>ヒ</t>
    </rPh>
    <phoneticPr fontId="4"/>
  </si>
  <si>
    <t>手数料</t>
    <phoneticPr fontId="4"/>
  </si>
  <si>
    <t>保険料</t>
    <rPh sb="0" eb="3">
      <t>ホケンリョウ</t>
    </rPh>
    <phoneticPr fontId="4"/>
  </si>
  <si>
    <t>土地・建物賃借料</t>
    <phoneticPr fontId="4"/>
  </si>
  <si>
    <t>租税公課</t>
    <phoneticPr fontId="4"/>
  </si>
  <si>
    <t>渉外費</t>
    <phoneticPr fontId="4"/>
  </si>
  <si>
    <t>諸会費</t>
    <phoneticPr fontId="4"/>
  </si>
  <si>
    <t>図書・教育費支出</t>
    <rPh sb="0" eb="2">
      <t>トショ</t>
    </rPh>
    <rPh sb="3" eb="6">
      <t>キョウイクヒ</t>
    </rPh>
    <rPh sb="6" eb="8">
      <t>シシュツ</t>
    </rPh>
    <phoneticPr fontId="4"/>
  </si>
  <si>
    <t>雑費</t>
    <rPh sb="0" eb="2">
      <t>ザッピ</t>
    </rPh>
    <phoneticPr fontId="4"/>
  </si>
  <si>
    <t>繰延資産償却費</t>
    <rPh sb="0" eb="7">
      <t>クリノベシサンショウキャクヒ</t>
    </rPh>
    <phoneticPr fontId="4"/>
  </si>
  <si>
    <t>減価償却費</t>
    <phoneticPr fontId="4"/>
  </si>
  <si>
    <t>支払利息</t>
    <rPh sb="0" eb="2">
      <t>シハライ</t>
    </rPh>
    <rPh sb="2" eb="4">
      <t>リソク</t>
    </rPh>
    <phoneticPr fontId="4"/>
  </si>
  <si>
    <t>その他経費計</t>
    <rPh sb="2" eb="3">
      <t>タ</t>
    </rPh>
    <rPh sb="3" eb="5">
      <t>ケイヒ</t>
    </rPh>
    <rPh sb="5" eb="6">
      <t>ケイ</t>
    </rPh>
    <phoneticPr fontId="4"/>
  </si>
  <si>
    <t>　事業費計</t>
    <rPh sb="1" eb="4">
      <t>ジギョウヒ</t>
    </rPh>
    <rPh sb="4" eb="5">
      <t>ケイ</t>
    </rPh>
    <phoneticPr fontId="4"/>
  </si>
  <si>
    <t>２　管理費</t>
    <rPh sb="2" eb="5">
      <t>カンリヒ</t>
    </rPh>
    <phoneticPr fontId="4"/>
  </si>
  <si>
    <t>役員報酬</t>
    <rPh sb="0" eb="2">
      <t>ヤクイン</t>
    </rPh>
    <rPh sb="2" eb="4">
      <t>ホウシュウ</t>
    </rPh>
    <phoneticPr fontId="4"/>
  </si>
  <si>
    <t>業務委託費</t>
    <phoneticPr fontId="4"/>
  </si>
  <si>
    <t>　管理費計</t>
    <rPh sb="1" eb="4">
      <t>カンリヒ</t>
    </rPh>
    <rPh sb="4" eb="5">
      <t>ケイ</t>
    </rPh>
    <phoneticPr fontId="4"/>
  </si>
  <si>
    <t>経常費用計（Ｂ）</t>
    <rPh sb="0" eb="2">
      <t>ケイジョウ</t>
    </rPh>
    <rPh sb="2" eb="4">
      <t>ヒヨウ</t>
    </rPh>
    <rPh sb="4" eb="5">
      <t>ケイ</t>
    </rPh>
    <phoneticPr fontId="4"/>
  </si>
  <si>
    <t>当期経常増減額（Ｃ＝Ａ－Ｂ）</t>
    <rPh sb="0" eb="2">
      <t>トウキ</t>
    </rPh>
    <rPh sb="2" eb="4">
      <t>ケイジョウ</t>
    </rPh>
    <rPh sb="4" eb="6">
      <t>ゾウゲン</t>
    </rPh>
    <rPh sb="6" eb="7">
      <t>ガク</t>
    </rPh>
    <phoneticPr fontId="4"/>
  </si>
  <si>
    <t>Ⅲ  経常外収益</t>
    <rPh sb="3" eb="5">
      <t>ケイジョウ</t>
    </rPh>
    <rPh sb="5" eb="6">
      <t>ガイ</t>
    </rPh>
    <rPh sb="6" eb="8">
      <t>シュウエキ</t>
    </rPh>
    <phoneticPr fontId="4"/>
  </si>
  <si>
    <t>計上外収益計（Ｄ）</t>
    <rPh sb="0" eb="2">
      <t>ケイジョウ</t>
    </rPh>
    <rPh sb="2" eb="3">
      <t>ガイ</t>
    </rPh>
    <rPh sb="3" eb="5">
      <t>シュウエキ</t>
    </rPh>
    <rPh sb="5" eb="6">
      <t>ケイ</t>
    </rPh>
    <phoneticPr fontId="4"/>
  </si>
  <si>
    <t>Ⅳ　経常外費用</t>
    <rPh sb="2" eb="4">
      <t>ケイジョウ</t>
    </rPh>
    <rPh sb="4" eb="5">
      <t>ガイ</t>
    </rPh>
    <rPh sb="5" eb="7">
      <t>ヒヨウ</t>
    </rPh>
    <phoneticPr fontId="4"/>
  </si>
  <si>
    <t>経常外費用計（Ｅ）</t>
    <rPh sb="0" eb="2">
      <t>ケイジョウ</t>
    </rPh>
    <rPh sb="2" eb="3">
      <t>ガイ</t>
    </rPh>
    <rPh sb="3" eb="5">
      <t>ヒヨウ</t>
    </rPh>
    <rPh sb="5" eb="6">
      <t>ケイ</t>
    </rPh>
    <phoneticPr fontId="4"/>
  </si>
  <si>
    <t>当期経常外増減差額（ Ｆ＝Ｄ－Ｅ  ）</t>
    <rPh sb="0" eb="2">
      <t>トウキ</t>
    </rPh>
    <rPh sb="2" eb="4">
      <t>ケイジョウ</t>
    </rPh>
    <rPh sb="4" eb="5">
      <t>ガイ</t>
    </rPh>
    <rPh sb="5" eb="7">
      <t>ゾウゲン</t>
    </rPh>
    <rPh sb="7" eb="9">
      <t>サガク</t>
    </rPh>
    <phoneticPr fontId="4"/>
  </si>
  <si>
    <t>税引前当期正味財産増減額（Ｇ＝Ｃ＋Ｆ ）</t>
    <rPh sb="0" eb="3">
      <t>ゼイビキマエ</t>
    </rPh>
    <rPh sb="3" eb="5">
      <t>トウキ</t>
    </rPh>
    <rPh sb="5" eb="7">
      <t>ショウミ</t>
    </rPh>
    <rPh sb="7" eb="9">
      <t>ザイサン</t>
    </rPh>
    <rPh sb="9" eb="12">
      <t>ゾウゲンガク</t>
    </rPh>
    <phoneticPr fontId="4"/>
  </si>
  <si>
    <t>法人税等（Ｈ）</t>
    <rPh sb="0" eb="3">
      <t>ホウジンゼイ</t>
    </rPh>
    <rPh sb="3" eb="4">
      <t>トウ</t>
    </rPh>
    <phoneticPr fontId="4"/>
  </si>
  <si>
    <t>①当期正味財産増減額</t>
    <rPh sb="1" eb="3">
      <t>トウキ</t>
    </rPh>
    <rPh sb="3" eb="5">
      <t>ショウミ</t>
    </rPh>
    <rPh sb="5" eb="7">
      <t>ザイサン</t>
    </rPh>
    <rPh sb="7" eb="10">
      <t>ゾウゲンガク</t>
    </rPh>
    <phoneticPr fontId="4"/>
  </si>
  <si>
    <t>その他基金積立額（Ｉ）</t>
    <phoneticPr fontId="4"/>
  </si>
  <si>
    <t>その他積立金取崩額（Ｊ）</t>
    <phoneticPr fontId="4"/>
  </si>
  <si>
    <t>当期正味財産増減額（Ｇ－Ｈ＋Ｉ－Ｊ）</t>
    <rPh sb="0" eb="2">
      <t>トウキ</t>
    </rPh>
    <rPh sb="2" eb="4">
      <t>ショウミ</t>
    </rPh>
    <rPh sb="4" eb="6">
      <t>ザイサン</t>
    </rPh>
    <rPh sb="6" eb="9">
      <t>ゾウゲンガク</t>
    </rPh>
    <phoneticPr fontId="4"/>
  </si>
  <si>
    <t>②前期繰越正味財産</t>
    <rPh sb="1" eb="3">
      <t>ゼンキ</t>
    </rPh>
    <rPh sb="3" eb="5">
      <t>クリコシ</t>
    </rPh>
    <rPh sb="5" eb="7">
      <t>ショウミ</t>
    </rPh>
    <rPh sb="7" eb="9">
      <t>ザイサン</t>
    </rPh>
    <phoneticPr fontId="4"/>
  </si>
  <si>
    <t>　次期繰越正味財産額（①＋②）</t>
    <rPh sb="1" eb="3">
      <t>ジキ</t>
    </rPh>
    <rPh sb="3" eb="5">
      <t>クリコシ</t>
    </rPh>
    <rPh sb="5" eb="7">
      <t>ショウミ</t>
    </rPh>
    <rPh sb="7" eb="9">
      <t>ザイサン</t>
    </rPh>
    <rPh sb="9" eb="10">
      <t>ガク</t>
    </rPh>
    <phoneticPr fontId="4"/>
  </si>
  <si>
    <t xml:space="preserve">    令和2年度　貸借対照表</t>
    <rPh sb="4" eb="6">
      <t>レイワ</t>
    </rPh>
    <rPh sb="7" eb="9">
      <t>ネンド</t>
    </rPh>
    <rPh sb="10" eb="12">
      <t>タイシャク</t>
    </rPh>
    <rPh sb="12" eb="15">
      <t>タイショウヒョウ</t>
    </rPh>
    <phoneticPr fontId="4"/>
  </si>
  <si>
    <t>　　令和3年　３月３１日現在</t>
    <rPh sb="2" eb="4">
      <t>レイワ</t>
    </rPh>
    <rPh sb="5" eb="6">
      <t>ネン</t>
    </rPh>
    <rPh sb="8" eb="9">
      <t>ガツ</t>
    </rPh>
    <rPh sb="11" eb="12">
      <t>ニチ</t>
    </rPh>
    <rPh sb="12" eb="14">
      <t>ゲンザイ</t>
    </rPh>
    <phoneticPr fontId="4"/>
  </si>
  <si>
    <t>Ⅰ　資産の部</t>
    <rPh sb="2" eb="4">
      <t>シサン</t>
    </rPh>
    <rPh sb="5" eb="6">
      <t>ブ</t>
    </rPh>
    <phoneticPr fontId="4"/>
  </si>
  <si>
    <t>１　流動資産</t>
    <rPh sb="2" eb="4">
      <t>リュウドウ</t>
    </rPh>
    <rPh sb="4" eb="6">
      <t>シサン</t>
    </rPh>
    <phoneticPr fontId="4"/>
  </si>
  <si>
    <t>現金預金</t>
    <rPh sb="0" eb="2">
      <t>ゲンキン</t>
    </rPh>
    <rPh sb="2" eb="4">
      <t>ヨキン</t>
    </rPh>
    <phoneticPr fontId="4"/>
  </si>
  <si>
    <t>未収入金</t>
    <rPh sb="0" eb="2">
      <t>ミシュウ</t>
    </rPh>
    <rPh sb="2" eb="4">
      <t>ニュウキン</t>
    </rPh>
    <phoneticPr fontId="4"/>
  </si>
  <si>
    <t>前払費用</t>
    <rPh sb="0" eb="4">
      <t>マエバライヒヨウ</t>
    </rPh>
    <phoneticPr fontId="4"/>
  </si>
  <si>
    <t>仮払金</t>
    <rPh sb="0" eb="2">
      <t>カリバライ</t>
    </rPh>
    <rPh sb="2" eb="3">
      <t>キン</t>
    </rPh>
    <phoneticPr fontId="4"/>
  </si>
  <si>
    <t>　流　動　資　産　合　計</t>
    <rPh sb="1" eb="2">
      <t>リュウ</t>
    </rPh>
    <rPh sb="3" eb="4">
      <t>ドウ</t>
    </rPh>
    <rPh sb="5" eb="6">
      <t>シ</t>
    </rPh>
    <rPh sb="7" eb="8">
      <t>サン</t>
    </rPh>
    <rPh sb="9" eb="10">
      <t>ゴウ</t>
    </rPh>
    <rPh sb="11" eb="12">
      <t>ケイ</t>
    </rPh>
    <phoneticPr fontId="4"/>
  </si>
  <si>
    <t>２　固定資産</t>
    <rPh sb="2" eb="4">
      <t>コテイ</t>
    </rPh>
    <rPh sb="4" eb="6">
      <t>シサン</t>
    </rPh>
    <phoneticPr fontId="4"/>
  </si>
  <si>
    <t>建物</t>
    <rPh sb="0" eb="2">
      <t>タテモノ</t>
    </rPh>
    <phoneticPr fontId="4"/>
  </si>
  <si>
    <t>器具及び備品</t>
    <rPh sb="0" eb="2">
      <t>キグ</t>
    </rPh>
    <rPh sb="2" eb="3">
      <t>オヨ</t>
    </rPh>
    <rPh sb="4" eb="6">
      <t>ビヒン</t>
    </rPh>
    <phoneticPr fontId="4"/>
  </si>
  <si>
    <t>減価償却累計額</t>
    <rPh sb="0" eb="2">
      <t>ゲンカ</t>
    </rPh>
    <rPh sb="2" eb="4">
      <t>ショウキャク</t>
    </rPh>
    <rPh sb="4" eb="7">
      <t>ルイケイガク</t>
    </rPh>
    <phoneticPr fontId="4"/>
  </si>
  <si>
    <t>△</t>
    <phoneticPr fontId="4"/>
  </si>
  <si>
    <t>開業費</t>
    <rPh sb="0" eb="2">
      <t>カイギョウ</t>
    </rPh>
    <rPh sb="2" eb="3">
      <t>ヒ</t>
    </rPh>
    <phoneticPr fontId="4"/>
  </si>
  <si>
    <t>退職給付引当資産</t>
    <rPh sb="0" eb="2">
      <t>タイショク</t>
    </rPh>
    <rPh sb="2" eb="4">
      <t>キュウフ</t>
    </rPh>
    <rPh sb="4" eb="6">
      <t>ヒキアテ</t>
    </rPh>
    <rPh sb="6" eb="8">
      <t>シサン</t>
    </rPh>
    <phoneticPr fontId="4"/>
  </si>
  <si>
    <t>長期前払費用</t>
    <rPh sb="0" eb="1">
      <t>チョウ</t>
    </rPh>
    <rPh sb="1" eb="2">
      <t>キ</t>
    </rPh>
    <rPh sb="2" eb="3">
      <t>マエ</t>
    </rPh>
    <rPh sb="3" eb="4">
      <t>ハラ</t>
    </rPh>
    <rPh sb="4" eb="6">
      <t>ヒヨウ</t>
    </rPh>
    <phoneticPr fontId="4"/>
  </si>
  <si>
    <t>敷金</t>
    <rPh sb="0" eb="2">
      <t>シキキン</t>
    </rPh>
    <phoneticPr fontId="4"/>
  </si>
  <si>
    <t>　固　定　資　産　合　計</t>
    <rPh sb="1" eb="2">
      <t>カタム</t>
    </rPh>
    <rPh sb="3" eb="4">
      <t>サダム</t>
    </rPh>
    <rPh sb="5" eb="6">
      <t>シ</t>
    </rPh>
    <rPh sb="7" eb="8">
      <t>サン</t>
    </rPh>
    <rPh sb="9" eb="10">
      <t>ゴウ</t>
    </rPh>
    <rPh sb="11" eb="12">
      <t>ケイ</t>
    </rPh>
    <phoneticPr fontId="4"/>
  </si>
  <si>
    <t xml:space="preserve"> </t>
    <phoneticPr fontId="4"/>
  </si>
  <si>
    <t>資　　産　　合　　計</t>
    <rPh sb="0" eb="1">
      <t>シ</t>
    </rPh>
    <rPh sb="3" eb="4">
      <t>サン</t>
    </rPh>
    <rPh sb="6" eb="7">
      <t>ゴウ</t>
    </rPh>
    <rPh sb="9" eb="10">
      <t>ケイ</t>
    </rPh>
    <phoneticPr fontId="4"/>
  </si>
  <si>
    <t>Ⅱ　負債の部</t>
    <rPh sb="2" eb="4">
      <t>フサイ</t>
    </rPh>
    <rPh sb="5" eb="6">
      <t>ブ</t>
    </rPh>
    <phoneticPr fontId="4"/>
  </si>
  <si>
    <t>１　流動負債</t>
    <rPh sb="2" eb="4">
      <t>リュウドウ</t>
    </rPh>
    <rPh sb="4" eb="6">
      <t>フサイ</t>
    </rPh>
    <phoneticPr fontId="4"/>
  </si>
  <si>
    <t>未払費用</t>
    <rPh sb="0" eb="2">
      <t>ミハライ</t>
    </rPh>
    <rPh sb="2" eb="4">
      <t>ヒヨウ</t>
    </rPh>
    <phoneticPr fontId="4"/>
  </si>
  <si>
    <t>預り金</t>
    <rPh sb="0" eb="1">
      <t>アズカ</t>
    </rPh>
    <rPh sb="2" eb="3">
      <t>キン</t>
    </rPh>
    <phoneticPr fontId="4"/>
  </si>
  <si>
    <t>未払法人税等</t>
    <rPh sb="0" eb="2">
      <t>ミハライ</t>
    </rPh>
    <rPh sb="2" eb="5">
      <t>ホウジンゼイ</t>
    </rPh>
    <rPh sb="5" eb="6">
      <t>トウ</t>
    </rPh>
    <phoneticPr fontId="4"/>
  </si>
  <si>
    <t>仮受金</t>
    <rPh sb="0" eb="2">
      <t>カリウケ</t>
    </rPh>
    <rPh sb="2" eb="3">
      <t>キン</t>
    </rPh>
    <phoneticPr fontId="4"/>
  </si>
  <si>
    <t>　流　動　負　債　合　計</t>
    <rPh sb="1" eb="2">
      <t>リュウ</t>
    </rPh>
    <rPh sb="3" eb="4">
      <t>ドウ</t>
    </rPh>
    <rPh sb="5" eb="6">
      <t>フ</t>
    </rPh>
    <rPh sb="7" eb="8">
      <t>サイ</t>
    </rPh>
    <rPh sb="9" eb="10">
      <t>ゴウ</t>
    </rPh>
    <rPh sb="11" eb="12">
      <t>ケイ</t>
    </rPh>
    <phoneticPr fontId="4"/>
  </si>
  <si>
    <t>２　固定負債</t>
    <rPh sb="2" eb="4">
      <t>コテイ</t>
    </rPh>
    <rPh sb="4" eb="6">
      <t>フサイ</t>
    </rPh>
    <phoneticPr fontId="4"/>
  </si>
  <si>
    <t>長期運営資金借入金</t>
    <rPh sb="0" eb="2">
      <t>チョウキ</t>
    </rPh>
    <rPh sb="2" eb="4">
      <t>ウンエイ</t>
    </rPh>
    <rPh sb="4" eb="6">
      <t>シキン</t>
    </rPh>
    <rPh sb="6" eb="8">
      <t>カリイレ</t>
    </rPh>
    <rPh sb="8" eb="9">
      <t>キン</t>
    </rPh>
    <phoneticPr fontId="4"/>
  </si>
  <si>
    <t>理事借入</t>
    <rPh sb="0" eb="2">
      <t>リジ</t>
    </rPh>
    <rPh sb="2" eb="4">
      <t>カリイレ</t>
    </rPh>
    <phoneticPr fontId="4"/>
  </si>
  <si>
    <t>退職給付引当金</t>
    <rPh sb="0" eb="2">
      <t>タイショク</t>
    </rPh>
    <rPh sb="2" eb="4">
      <t>キュウフ</t>
    </rPh>
    <rPh sb="4" eb="6">
      <t>ヒキアテ</t>
    </rPh>
    <rPh sb="6" eb="7">
      <t>キン</t>
    </rPh>
    <phoneticPr fontId="4"/>
  </si>
  <si>
    <t>　固　定　負　債　合　計</t>
    <rPh sb="1" eb="2">
      <t>カタム</t>
    </rPh>
    <rPh sb="3" eb="4">
      <t>サダム</t>
    </rPh>
    <rPh sb="5" eb="6">
      <t>フ</t>
    </rPh>
    <rPh sb="7" eb="8">
      <t>サイ</t>
    </rPh>
    <rPh sb="9" eb="10">
      <t>ゴウ</t>
    </rPh>
    <rPh sb="11" eb="12">
      <t>ケイ</t>
    </rPh>
    <phoneticPr fontId="4"/>
  </si>
  <si>
    <t>負　　債　　合　　計</t>
    <rPh sb="0" eb="1">
      <t>フ</t>
    </rPh>
    <rPh sb="3" eb="4">
      <t>サイ</t>
    </rPh>
    <rPh sb="6" eb="7">
      <t>ゴウ</t>
    </rPh>
    <rPh sb="9" eb="10">
      <t>ケイ</t>
    </rPh>
    <phoneticPr fontId="4"/>
  </si>
  <si>
    <t>Ⅲ　正味財産の部</t>
    <rPh sb="2" eb="4">
      <t>ショウミ</t>
    </rPh>
    <rPh sb="4" eb="6">
      <t>ザイサン</t>
    </rPh>
    <rPh sb="7" eb="8">
      <t>ブ</t>
    </rPh>
    <phoneticPr fontId="4"/>
  </si>
  <si>
    <t>　正味財産</t>
    <rPh sb="1" eb="3">
      <t>ショウミ</t>
    </rPh>
    <rPh sb="3" eb="5">
      <t>ザイサン</t>
    </rPh>
    <phoneticPr fontId="4"/>
  </si>
  <si>
    <t xml:space="preserve"> 前期繰越正味財産</t>
    <rPh sb="1" eb="3">
      <t>ゼンキ</t>
    </rPh>
    <rPh sb="3" eb="5">
      <t>クリコシ</t>
    </rPh>
    <rPh sb="5" eb="7">
      <t>ショウミ</t>
    </rPh>
    <rPh sb="7" eb="9">
      <t>ザイサン</t>
    </rPh>
    <phoneticPr fontId="4"/>
  </si>
  <si>
    <t xml:space="preserve"> 当期正味財産増減額</t>
    <rPh sb="1" eb="3">
      <t>トウキ</t>
    </rPh>
    <rPh sb="3" eb="5">
      <t>ショウミ</t>
    </rPh>
    <rPh sb="5" eb="7">
      <t>ザイサン</t>
    </rPh>
    <rPh sb="7" eb="9">
      <t>ゾウゲン</t>
    </rPh>
    <rPh sb="9" eb="10">
      <t>ガク</t>
    </rPh>
    <phoneticPr fontId="4"/>
  </si>
  <si>
    <t xml:space="preserve"> 正味財産合計</t>
    <rPh sb="1" eb="3">
      <t>ショウミ</t>
    </rPh>
    <rPh sb="3" eb="5">
      <t>ザイサン</t>
    </rPh>
    <rPh sb="5" eb="7">
      <t>ゴウケイ</t>
    </rPh>
    <phoneticPr fontId="4"/>
  </si>
  <si>
    <t>負債及び正味財産合計</t>
    <rPh sb="0" eb="2">
      <t>フサイ</t>
    </rPh>
    <rPh sb="2" eb="3">
      <t>オヨ</t>
    </rPh>
    <rPh sb="4" eb="6">
      <t>ショウミ</t>
    </rPh>
    <rPh sb="6" eb="8">
      <t>ザイサン</t>
    </rPh>
    <rPh sb="8" eb="10">
      <t>ゴウケイ</t>
    </rPh>
    <phoneticPr fontId="4"/>
  </si>
  <si>
    <t>令和２年度　財産目録</t>
    <rPh sb="0" eb="2">
      <t>レイワ</t>
    </rPh>
    <rPh sb="3" eb="4">
      <t>トシ</t>
    </rPh>
    <rPh sb="4" eb="5">
      <t>タビ</t>
    </rPh>
    <rPh sb="6" eb="8">
      <t>ザイサン</t>
    </rPh>
    <rPh sb="8" eb="10">
      <t>モクロク</t>
    </rPh>
    <phoneticPr fontId="4"/>
  </si>
  <si>
    <t>　　令和３年　３月３１日現在</t>
    <rPh sb="2" eb="4">
      <t>レイワ</t>
    </rPh>
    <rPh sb="5" eb="6">
      <t>ネン</t>
    </rPh>
    <rPh sb="8" eb="9">
      <t>ガツ</t>
    </rPh>
    <rPh sb="11" eb="14">
      <t>ニチゲンザイ</t>
    </rPh>
    <phoneticPr fontId="4"/>
  </si>
  <si>
    <t>現金</t>
    <rPh sb="0" eb="2">
      <t>ゲンキン</t>
    </rPh>
    <phoneticPr fontId="4"/>
  </si>
  <si>
    <t>普通預金　</t>
    <rPh sb="0" eb="2">
      <t>フツウ</t>
    </rPh>
    <rPh sb="2" eb="4">
      <t>ヨキン</t>
    </rPh>
    <phoneticPr fontId="4"/>
  </si>
  <si>
    <t>　</t>
  </si>
  <si>
    <t>訓練等給付費</t>
    <rPh sb="0" eb="3">
      <t>クンレンナド</t>
    </rPh>
    <rPh sb="3" eb="5">
      <t>キュウフ</t>
    </rPh>
    <rPh sb="5" eb="6">
      <t>ヒ</t>
    </rPh>
    <phoneticPr fontId="4"/>
  </si>
  <si>
    <t>前払費用</t>
    <rPh sb="0" eb="2">
      <t>マエバライ</t>
    </rPh>
    <rPh sb="2" eb="4">
      <t>ヒヨウ</t>
    </rPh>
    <phoneticPr fontId="4"/>
  </si>
  <si>
    <t>建物附属設備</t>
    <rPh sb="0" eb="2">
      <t>タテモノ</t>
    </rPh>
    <rPh sb="2" eb="4">
      <t>フゾク</t>
    </rPh>
    <rPh sb="4" eb="6">
      <t>セツビ</t>
    </rPh>
    <phoneticPr fontId="4"/>
  </si>
  <si>
    <t>取得価格</t>
    <rPh sb="0" eb="2">
      <t>シュトク</t>
    </rPh>
    <rPh sb="2" eb="4">
      <t>カカク</t>
    </rPh>
    <phoneticPr fontId="4"/>
  </si>
  <si>
    <t>業務委託費</t>
    <rPh sb="0" eb="2">
      <t>ギョウム</t>
    </rPh>
    <rPh sb="2" eb="4">
      <t>イタク</t>
    </rPh>
    <rPh sb="4" eb="5">
      <t>ヒ</t>
    </rPh>
    <phoneticPr fontId="4"/>
  </si>
  <si>
    <t>電話料金他</t>
    <rPh sb="0" eb="2">
      <t>デンワ</t>
    </rPh>
    <rPh sb="2" eb="4">
      <t>リョウキン</t>
    </rPh>
    <rPh sb="4" eb="5">
      <t>ホカ</t>
    </rPh>
    <phoneticPr fontId="4"/>
  </si>
  <si>
    <t>昼食代他</t>
    <rPh sb="0" eb="2">
      <t>チュウショク</t>
    </rPh>
    <rPh sb="2" eb="3">
      <t>ダイ</t>
    </rPh>
    <rPh sb="3" eb="4">
      <t>ホカ</t>
    </rPh>
    <phoneticPr fontId="4"/>
  </si>
  <si>
    <t>従業員給与</t>
    <rPh sb="0" eb="3">
      <t>ジュウギョウイン</t>
    </rPh>
    <rPh sb="3" eb="5">
      <t>キュウヨ</t>
    </rPh>
    <phoneticPr fontId="4"/>
  </si>
  <si>
    <t>預り金</t>
    <rPh sb="0" eb="1">
      <t>アズ</t>
    </rPh>
    <rPh sb="2" eb="3">
      <t>キン</t>
    </rPh>
    <phoneticPr fontId="4"/>
  </si>
  <si>
    <t>その他</t>
    <rPh sb="2" eb="3">
      <t>タ</t>
    </rPh>
    <phoneticPr fontId="4"/>
  </si>
  <si>
    <t>社会保険料</t>
    <rPh sb="0" eb="2">
      <t>シャカイ</t>
    </rPh>
    <rPh sb="2" eb="5">
      <t>ホケンリョウ</t>
    </rPh>
    <phoneticPr fontId="4"/>
  </si>
  <si>
    <t>住民税</t>
    <rPh sb="0" eb="3">
      <t>ジュウミンゼイ</t>
    </rPh>
    <phoneticPr fontId="4"/>
  </si>
  <si>
    <t>　　　　　　　労働保険料</t>
    <rPh sb="7" eb="9">
      <t>ロウドウ</t>
    </rPh>
    <rPh sb="9" eb="12">
      <t>ホケンリョウ</t>
    </rPh>
    <phoneticPr fontId="4"/>
  </si>
  <si>
    <t>源泉所得税</t>
    <rPh sb="0" eb="2">
      <t>ゲンセン</t>
    </rPh>
    <rPh sb="2" eb="5">
      <t>ショトクゼイ</t>
    </rPh>
    <phoneticPr fontId="4"/>
  </si>
  <si>
    <t>退職給与引当金</t>
    <rPh sb="0" eb="2">
      <t>タイショク</t>
    </rPh>
    <rPh sb="2" eb="4">
      <t>キュウヨ</t>
    </rPh>
    <rPh sb="4" eb="6">
      <t>ヒキアテ</t>
    </rPh>
    <rPh sb="6" eb="7">
      <t>キン</t>
    </rPh>
    <phoneticPr fontId="4"/>
  </si>
  <si>
    <t>正　　味　　財　　産</t>
    <rPh sb="0" eb="1">
      <t>セイ</t>
    </rPh>
    <rPh sb="3" eb="4">
      <t>アジ</t>
    </rPh>
    <rPh sb="6" eb="7">
      <t>ザイ</t>
    </rPh>
    <rPh sb="9" eb="10">
      <t>サン</t>
    </rPh>
    <phoneticPr fontId="4"/>
  </si>
  <si>
    <t>計算書類の注記</t>
    <rPh sb="0" eb="2">
      <t>ケイサン</t>
    </rPh>
    <rPh sb="2" eb="4">
      <t>ショルイ</t>
    </rPh>
    <phoneticPr fontId="4"/>
  </si>
  <si>
    <t>特定非営利活動法人  山正</t>
    <phoneticPr fontId="4"/>
  </si>
  <si>
    <t>１．</t>
  </si>
  <si>
    <t>重要な会計方針</t>
  </si>
  <si>
    <t>　　</t>
    <phoneticPr fontId="4"/>
  </si>
  <si>
    <t>　計算書類の作成は、ＮＰＯ法人会計基準（2017年12月12日　ＮＰＯ法人会計基準協議会）によっています。</t>
    <rPh sb="1" eb="3">
      <t>ケイサン</t>
    </rPh>
    <rPh sb="3" eb="5">
      <t>ショルイ</t>
    </rPh>
    <phoneticPr fontId="4"/>
  </si>
  <si>
    <t>　</t>
    <phoneticPr fontId="4"/>
  </si>
  <si>
    <t>（１）</t>
    <phoneticPr fontId="4"/>
  </si>
  <si>
    <t>棚卸資産の評価基準及び評価方法</t>
    <rPh sb="0" eb="1">
      <t>タナ</t>
    </rPh>
    <rPh sb="1" eb="2">
      <t>オロシ</t>
    </rPh>
    <rPh sb="2" eb="4">
      <t>シサン</t>
    </rPh>
    <rPh sb="5" eb="7">
      <t>ヒョウカ</t>
    </rPh>
    <rPh sb="7" eb="9">
      <t>キジュン</t>
    </rPh>
    <rPh sb="9" eb="10">
      <t>オヨ</t>
    </rPh>
    <rPh sb="11" eb="13">
      <t>ヒョウカ</t>
    </rPh>
    <rPh sb="13" eb="15">
      <t>ホウホウ</t>
    </rPh>
    <phoneticPr fontId="4"/>
  </si>
  <si>
    <t>（２）</t>
    <phoneticPr fontId="4"/>
  </si>
  <si>
    <t>固定資産の減価償却の方法</t>
    <phoneticPr fontId="4"/>
  </si>
  <si>
    <t>有形固定資産　新定額法を採用しております。</t>
    <rPh sb="0" eb="6">
      <t>ユウケイコテイシサン</t>
    </rPh>
    <rPh sb="7" eb="8">
      <t>シン</t>
    </rPh>
    <rPh sb="8" eb="10">
      <t>テイガク</t>
    </rPh>
    <rPh sb="10" eb="11">
      <t>ホウ</t>
    </rPh>
    <rPh sb="12" eb="14">
      <t>サイヨウ</t>
    </rPh>
    <phoneticPr fontId="4"/>
  </si>
  <si>
    <t>（３）</t>
    <phoneticPr fontId="4"/>
  </si>
  <si>
    <t>引当金の計上基準</t>
    <rPh sb="0" eb="1">
      <t>ヒ</t>
    </rPh>
    <rPh sb="1" eb="2">
      <t>ア</t>
    </rPh>
    <rPh sb="2" eb="3">
      <t>キン</t>
    </rPh>
    <rPh sb="4" eb="6">
      <t>ケイジョウ</t>
    </rPh>
    <rPh sb="6" eb="8">
      <t>キジュン</t>
    </rPh>
    <phoneticPr fontId="4"/>
  </si>
  <si>
    <t>従業員の退職給付に備える為、退職金規定に基づく期末支給額によって計上しております。</t>
    <rPh sb="0" eb="3">
      <t>ジュウギョウイン</t>
    </rPh>
    <rPh sb="4" eb="6">
      <t>タイショク</t>
    </rPh>
    <rPh sb="6" eb="8">
      <t>キュウフ</t>
    </rPh>
    <rPh sb="9" eb="10">
      <t>ソナ</t>
    </rPh>
    <rPh sb="12" eb="13">
      <t>タメ</t>
    </rPh>
    <rPh sb="14" eb="17">
      <t>タイショクキン</t>
    </rPh>
    <rPh sb="17" eb="19">
      <t>キテイ</t>
    </rPh>
    <rPh sb="20" eb="21">
      <t>モト</t>
    </rPh>
    <rPh sb="23" eb="25">
      <t>キマツ</t>
    </rPh>
    <rPh sb="25" eb="27">
      <t>シキュウ</t>
    </rPh>
    <rPh sb="27" eb="28">
      <t>ガク</t>
    </rPh>
    <rPh sb="32" eb="34">
      <t>ケイジョウ</t>
    </rPh>
    <phoneticPr fontId="4"/>
  </si>
  <si>
    <t>（４）</t>
    <phoneticPr fontId="4"/>
  </si>
  <si>
    <t>施設の提供等の物的サービスを受けた場合の会計処理</t>
    <rPh sb="0" eb="2">
      <t>シセツ</t>
    </rPh>
    <rPh sb="3" eb="6">
      <t>テイキョウトウ</t>
    </rPh>
    <rPh sb="7" eb="9">
      <t>ブッテキ</t>
    </rPh>
    <rPh sb="14" eb="15">
      <t>ウ</t>
    </rPh>
    <rPh sb="17" eb="19">
      <t>バアイ</t>
    </rPh>
    <rPh sb="20" eb="22">
      <t>カイケイ</t>
    </rPh>
    <rPh sb="22" eb="24">
      <t>ショリ</t>
    </rPh>
    <phoneticPr fontId="4"/>
  </si>
  <si>
    <t>（５）</t>
    <phoneticPr fontId="4"/>
  </si>
  <si>
    <t>ボランティアによる役務の提供</t>
    <phoneticPr fontId="4"/>
  </si>
  <si>
    <t>（６）</t>
    <phoneticPr fontId="4"/>
  </si>
  <si>
    <t>消費税等の会計処理</t>
    <phoneticPr fontId="4"/>
  </si>
  <si>
    <t>消費税等の会計処理は、税込方式によっています。</t>
    <rPh sb="0" eb="2">
      <t>ショウヒ</t>
    </rPh>
    <rPh sb="2" eb="3">
      <t>ゼイ</t>
    </rPh>
    <rPh sb="3" eb="4">
      <t>トウ</t>
    </rPh>
    <rPh sb="5" eb="7">
      <t>カイケイ</t>
    </rPh>
    <rPh sb="7" eb="9">
      <t>ショリ</t>
    </rPh>
    <rPh sb="11" eb="13">
      <t>ゼイコミ</t>
    </rPh>
    <rPh sb="13" eb="15">
      <t>ホウシキ</t>
    </rPh>
    <phoneticPr fontId="4"/>
  </si>
  <si>
    <t>２．</t>
    <phoneticPr fontId="4"/>
  </si>
  <si>
    <t>会計方針の変更</t>
    <rPh sb="0" eb="2">
      <t>カイケイ</t>
    </rPh>
    <rPh sb="2" eb="4">
      <t>ホウシン</t>
    </rPh>
    <rPh sb="5" eb="7">
      <t>ヘンコウ</t>
    </rPh>
    <phoneticPr fontId="4"/>
  </si>
  <si>
    <t>３．</t>
    <phoneticPr fontId="4"/>
  </si>
  <si>
    <t>事業別損益の状況</t>
    <rPh sb="0" eb="2">
      <t>ジギョウ</t>
    </rPh>
    <rPh sb="2" eb="3">
      <t>ベツ</t>
    </rPh>
    <rPh sb="3" eb="5">
      <t>ソンエキ</t>
    </rPh>
    <rPh sb="6" eb="8">
      <t>ジョウキョウ</t>
    </rPh>
    <phoneticPr fontId="4"/>
  </si>
  <si>
    <t>収益事業</t>
    <rPh sb="0" eb="2">
      <t>シュウエキ</t>
    </rPh>
    <rPh sb="2" eb="4">
      <t>ジギョウ</t>
    </rPh>
    <phoneticPr fontId="4"/>
  </si>
  <si>
    <t>居宅介護事業</t>
    <rPh sb="0" eb="2">
      <t>キョタク</t>
    </rPh>
    <rPh sb="2" eb="4">
      <t>カイゴ</t>
    </rPh>
    <rPh sb="4" eb="6">
      <t>ジギョウ</t>
    </rPh>
    <phoneticPr fontId="4"/>
  </si>
  <si>
    <t>管理部門</t>
    <rPh sb="0" eb="2">
      <t>カンリ</t>
    </rPh>
    <rPh sb="2" eb="4">
      <t>ブモン</t>
    </rPh>
    <phoneticPr fontId="4"/>
  </si>
  <si>
    <t>合計</t>
    <rPh sb="0" eb="2">
      <t>ゴウケイ</t>
    </rPh>
    <phoneticPr fontId="4"/>
  </si>
  <si>
    <t>Ⅰ</t>
    <phoneticPr fontId="4"/>
  </si>
  <si>
    <t>　経常収益</t>
    <rPh sb="1" eb="3">
      <t>ケイジョウ</t>
    </rPh>
    <rPh sb="3" eb="5">
      <t>シュウエキ</t>
    </rPh>
    <phoneticPr fontId="4"/>
  </si>
  <si>
    <t>1.</t>
    <phoneticPr fontId="4"/>
  </si>
  <si>
    <t>会費収益</t>
    <rPh sb="0" eb="2">
      <t>カイヒ</t>
    </rPh>
    <rPh sb="2" eb="4">
      <t>シュウエキ</t>
    </rPh>
    <phoneticPr fontId="4"/>
  </si>
  <si>
    <t>2.</t>
    <phoneticPr fontId="4"/>
  </si>
  <si>
    <t>寄附金収益</t>
    <rPh sb="0" eb="3">
      <t>キフキン</t>
    </rPh>
    <rPh sb="3" eb="5">
      <t>シュウエキ</t>
    </rPh>
    <phoneticPr fontId="4"/>
  </si>
  <si>
    <t>3.</t>
    <phoneticPr fontId="4"/>
  </si>
  <si>
    <t>歳末たすけあい配分金収益</t>
    <rPh sb="0" eb="2">
      <t>サイマツ</t>
    </rPh>
    <rPh sb="7" eb="9">
      <t>ハイブン</t>
    </rPh>
    <rPh sb="9" eb="10">
      <t>キン</t>
    </rPh>
    <rPh sb="10" eb="12">
      <t>シュウエキ</t>
    </rPh>
    <phoneticPr fontId="4"/>
  </si>
  <si>
    <t>4.</t>
    <phoneticPr fontId="4"/>
  </si>
  <si>
    <t>参加費収益</t>
    <rPh sb="0" eb="3">
      <t>サンカヒ</t>
    </rPh>
    <rPh sb="3" eb="5">
      <t>シュウエキ</t>
    </rPh>
    <phoneticPr fontId="4"/>
  </si>
  <si>
    <t>5.</t>
    <phoneticPr fontId="4"/>
  </si>
  <si>
    <t>その他収益</t>
    <rPh sb="2" eb="3">
      <t>タ</t>
    </rPh>
    <rPh sb="3" eb="5">
      <t>シュウエキ</t>
    </rPh>
    <phoneticPr fontId="4"/>
  </si>
  <si>
    <t>6.</t>
    <phoneticPr fontId="4"/>
  </si>
  <si>
    <t>就労支援事業収益</t>
    <rPh sb="0" eb="2">
      <t>シュウロウ</t>
    </rPh>
    <rPh sb="2" eb="4">
      <t>シエン</t>
    </rPh>
    <rPh sb="4" eb="6">
      <t>ジギョウ</t>
    </rPh>
    <rPh sb="6" eb="8">
      <t>シュウエキ</t>
    </rPh>
    <phoneticPr fontId="4"/>
  </si>
  <si>
    <t>7.</t>
    <phoneticPr fontId="4"/>
  </si>
  <si>
    <t>訓練等給付費収益</t>
  </si>
  <si>
    <t>8.</t>
    <phoneticPr fontId="4"/>
  </si>
  <si>
    <t>介護給付費収益</t>
    <rPh sb="0" eb="2">
      <t>カイゴ</t>
    </rPh>
    <rPh sb="2" eb="4">
      <t>キュウフ</t>
    </rPh>
    <rPh sb="4" eb="5">
      <t>ヒ</t>
    </rPh>
    <rPh sb="5" eb="7">
      <t>シュウエキ</t>
    </rPh>
    <phoneticPr fontId="4"/>
  </si>
  <si>
    <t>9.</t>
    <phoneticPr fontId="4"/>
  </si>
  <si>
    <t>10.</t>
    <phoneticPr fontId="4"/>
  </si>
  <si>
    <t>計画相談支援給付費収益</t>
    <rPh sb="0" eb="2">
      <t>ケイカク</t>
    </rPh>
    <rPh sb="2" eb="4">
      <t>ソウダン</t>
    </rPh>
    <rPh sb="4" eb="6">
      <t>シエン</t>
    </rPh>
    <rPh sb="6" eb="8">
      <t>キュウフ</t>
    </rPh>
    <rPh sb="8" eb="9">
      <t>ヒ</t>
    </rPh>
    <rPh sb="9" eb="11">
      <t>シュウエキ</t>
    </rPh>
    <phoneticPr fontId="4"/>
  </si>
  <si>
    <t>11.</t>
    <phoneticPr fontId="4"/>
  </si>
  <si>
    <t>特定費用収益</t>
  </si>
  <si>
    <t>12.</t>
    <phoneticPr fontId="4"/>
  </si>
  <si>
    <t>利用者負担金収益</t>
    <rPh sb="0" eb="3">
      <t>リヨウシャ</t>
    </rPh>
    <rPh sb="3" eb="5">
      <t>フタン</t>
    </rPh>
    <rPh sb="5" eb="6">
      <t>キン</t>
    </rPh>
    <rPh sb="6" eb="8">
      <t>シュウエキ</t>
    </rPh>
    <phoneticPr fontId="4"/>
  </si>
  <si>
    <t>経常収益計</t>
    <rPh sb="0" eb="2">
      <t>ケイジョウ</t>
    </rPh>
    <rPh sb="2" eb="4">
      <t>シュウエキ</t>
    </rPh>
    <rPh sb="4" eb="5">
      <t>ケイ</t>
    </rPh>
    <phoneticPr fontId="4"/>
  </si>
  <si>
    <t>Ⅱ</t>
    <phoneticPr fontId="4"/>
  </si>
  <si>
    <t>　経常費用</t>
    <rPh sb="1" eb="3">
      <t>ケイジョウ</t>
    </rPh>
    <rPh sb="3" eb="5">
      <t>ヒヨウ</t>
    </rPh>
    <phoneticPr fontId="4"/>
  </si>
  <si>
    <t>人件費</t>
    <rPh sb="0" eb="3">
      <t>ジンケンヒ</t>
    </rPh>
    <phoneticPr fontId="4"/>
  </si>
  <si>
    <t>事業費</t>
    <rPh sb="0" eb="3">
      <t>ジギョウヒヒ</t>
    </rPh>
    <phoneticPr fontId="4"/>
  </si>
  <si>
    <t>事務費</t>
    <rPh sb="0" eb="2">
      <t>ジム</t>
    </rPh>
    <rPh sb="2" eb="3">
      <t>ヒ</t>
    </rPh>
    <phoneticPr fontId="4"/>
  </si>
  <si>
    <t>就労支援事業費</t>
    <phoneticPr fontId="4"/>
  </si>
  <si>
    <t>減価償却費</t>
    <rPh sb="0" eb="2">
      <t>ゲンカ</t>
    </rPh>
    <rPh sb="2" eb="4">
      <t>ショウキャク</t>
    </rPh>
    <rPh sb="4" eb="5">
      <t>ヒ</t>
    </rPh>
    <phoneticPr fontId="4"/>
  </si>
  <si>
    <t>サービス活動費用</t>
    <rPh sb="4" eb="6">
      <t>カツドウ</t>
    </rPh>
    <rPh sb="6" eb="8">
      <t>ヒヨウ</t>
    </rPh>
    <phoneticPr fontId="4"/>
  </si>
  <si>
    <t>当期経常増減額</t>
    <rPh sb="0" eb="2">
      <t>トウキ</t>
    </rPh>
    <rPh sb="2" eb="4">
      <t>ケイジョウ</t>
    </rPh>
    <rPh sb="4" eb="6">
      <t>ゾウゲン</t>
    </rPh>
    <rPh sb="6" eb="7">
      <t>ガク</t>
    </rPh>
    <phoneticPr fontId="4"/>
  </si>
  <si>
    <t>４．</t>
    <phoneticPr fontId="4"/>
  </si>
  <si>
    <t>施設の提供等の物的サービスの受入の内訳</t>
    <phoneticPr fontId="4"/>
  </si>
  <si>
    <t>（単位：円）</t>
  </si>
  <si>
    <t>内容</t>
    <rPh sb="0" eb="2">
      <t>ナイヨウ</t>
    </rPh>
    <phoneticPr fontId="4"/>
  </si>
  <si>
    <t>算定方法</t>
    <rPh sb="0" eb="2">
      <t>サンテイ</t>
    </rPh>
    <rPh sb="2" eb="4">
      <t>ホウホウ</t>
    </rPh>
    <phoneticPr fontId="4"/>
  </si>
  <si>
    <t>５．</t>
    <phoneticPr fontId="4"/>
  </si>
  <si>
    <t>活動の原価の算定にあたって必要なボランティアによる役務の提供の内訳</t>
    <phoneticPr fontId="4"/>
  </si>
  <si>
    <t>６．</t>
    <phoneticPr fontId="4"/>
  </si>
  <si>
    <t>使途等が制約された寄附金等の内訳</t>
    <rPh sb="0" eb="2">
      <t>シト</t>
    </rPh>
    <rPh sb="2" eb="3">
      <t>トウ</t>
    </rPh>
    <rPh sb="4" eb="6">
      <t>セイヤク</t>
    </rPh>
    <rPh sb="9" eb="12">
      <t>キフキン</t>
    </rPh>
    <rPh sb="12" eb="13">
      <t>トウ</t>
    </rPh>
    <rPh sb="14" eb="16">
      <t>ウチワケ</t>
    </rPh>
    <phoneticPr fontId="4"/>
  </si>
  <si>
    <t>使途等が制約された寄附金等の内訳（正味財産の増減及び残高の状況）は以下のとおりです。</t>
    <rPh sb="0" eb="2">
      <t>シト</t>
    </rPh>
    <rPh sb="2" eb="3">
      <t>トウ</t>
    </rPh>
    <rPh sb="4" eb="6">
      <t>セイヤク</t>
    </rPh>
    <rPh sb="9" eb="12">
      <t>キフキン</t>
    </rPh>
    <rPh sb="12" eb="13">
      <t>トウ</t>
    </rPh>
    <rPh sb="14" eb="16">
      <t>ウチワケ</t>
    </rPh>
    <rPh sb="17" eb="19">
      <t>ショウミ</t>
    </rPh>
    <rPh sb="19" eb="21">
      <t>ザイサン</t>
    </rPh>
    <rPh sb="22" eb="24">
      <t>ゾウゲン</t>
    </rPh>
    <rPh sb="24" eb="25">
      <t>オヨ</t>
    </rPh>
    <rPh sb="26" eb="28">
      <t>ザンダカ</t>
    </rPh>
    <rPh sb="29" eb="31">
      <t>ジョウキョウ</t>
    </rPh>
    <rPh sb="33" eb="35">
      <t>イカ</t>
    </rPh>
    <phoneticPr fontId="4"/>
  </si>
  <si>
    <t>内訳</t>
    <rPh sb="0" eb="2">
      <t>ウチワケ</t>
    </rPh>
    <phoneticPr fontId="4"/>
  </si>
  <si>
    <t>当期増加額</t>
    <rPh sb="0" eb="2">
      <t>トウキ</t>
    </rPh>
    <rPh sb="2" eb="4">
      <t>ゾウカ</t>
    </rPh>
    <rPh sb="4" eb="5">
      <t>ガク</t>
    </rPh>
    <phoneticPr fontId="4"/>
  </si>
  <si>
    <t>当期減少額</t>
    <rPh sb="0" eb="2">
      <t>トウキ</t>
    </rPh>
    <rPh sb="2" eb="4">
      <t>ゲンショウ</t>
    </rPh>
    <rPh sb="4" eb="5">
      <t>ガク</t>
    </rPh>
    <phoneticPr fontId="4"/>
  </si>
  <si>
    <t>期末残高</t>
    <rPh sb="0" eb="2">
      <t>キマツ</t>
    </rPh>
    <rPh sb="2" eb="4">
      <t>ザンダカ</t>
    </rPh>
    <phoneticPr fontId="4"/>
  </si>
  <si>
    <t>７．</t>
    <phoneticPr fontId="4"/>
  </si>
  <si>
    <t>固定資産の増減内訳</t>
    <rPh sb="0" eb="2">
      <t>コテイ</t>
    </rPh>
    <rPh sb="2" eb="4">
      <t>シサン</t>
    </rPh>
    <rPh sb="5" eb="7">
      <t>ゾウゲン</t>
    </rPh>
    <rPh sb="7" eb="9">
      <t>ウチワケ</t>
    </rPh>
    <phoneticPr fontId="4"/>
  </si>
  <si>
    <t>期首取得価格</t>
    <rPh sb="0" eb="2">
      <t>キシュ</t>
    </rPh>
    <rPh sb="2" eb="6">
      <t>シュトクカカク</t>
    </rPh>
    <phoneticPr fontId="4"/>
  </si>
  <si>
    <t>取得</t>
    <rPh sb="0" eb="2">
      <t>シュトク</t>
    </rPh>
    <phoneticPr fontId="4"/>
  </si>
  <si>
    <t>減少</t>
    <rPh sb="0" eb="2">
      <t>ゲンショウ</t>
    </rPh>
    <phoneticPr fontId="4"/>
  </si>
  <si>
    <t>期末取得価格</t>
    <rPh sb="0" eb="2">
      <t>キマツ</t>
    </rPh>
    <rPh sb="2" eb="4">
      <t>シュトク</t>
    </rPh>
    <rPh sb="4" eb="6">
      <t>カカク</t>
    </rPh>
    <phoneticPr fontId="4"/>
  </si>
  <si>
    <t>減価償却累計額</t>
    <rPh sb="0" eb="7">
      <t>ゲンカショウキャクルイケイガク</t>
    </rPh>
    <phoneticPr fontId="4"/>
  </si>
  <si>
    <t>期末帳簿価額</t>
    <rPh sb="0" eb="2">
      <t>キマツ</t>
    </rPh>
    <rPh sb="2" eb="4">
      <t>チョウボ</t>
    </rPh>
    <rPh sb="4" eb="6">
      <t>カガク</t>
    </rPh>
    <phoneticPr fontId="4"/>
  </si>
  <si>
    <t>有形固定資産</t>
    <rPh sb="0" eb="2">
      <t>ユウケイ</t>
    </rPh>
    <rPh sb="2" eb="4">
      <t>コテイ</t>
    </rPh>
    <rPh sb="4" eb="6">
      <t>シサン</t>
    </rPh>
    <phoneticPr fontId="4"/>
  </si>
  <si>
    <t>　　　　電線工事</t>
    <rPh sb="4" eb="6">
      <t>デンセン</t>
    </rPh>
    <rPh sb="6" eb="8">
      <t>コウジ</t>
    </rPh>
    <phoneticPr fontId="4"/>
  </si>
  <si>
    <t>床マット</t>
    <rPh sb="0" eb="1">
      <t>ユカ</t>
    </rPh>
    <phoneticPr fontId="4"/>
  </si>
  <si>
    <t>　　　　内装工事</t>
    <rPh sb="4" eb="6">
      <t>ナイソウ</t>
    </rPh>
    <rPh sb="6" eb="8">
      <t>コウジ</t>
    </rPh>
    <phoneticPr fontId="4"/>
  </si>
  <si>
    <t>　　　　内装工事</t>
    <rPh sb="4" eb="8">
      <t>ナイソウコウジ</t>
    </rPh>
    <phoneticPr fontId="4"/>
  </si>
  <si>
    <t>看板</t>
    <rPh sb="0" eb="2">
      <t>カンバン</t>
    </rPh>
    <phoneticPr fontId="4"/>
  </si>
  <si>
    <t>　　　　厨房工事</t>
    <rPh sb="4" eb="6">
      <t>チュウボウ</t>
    </rPh>
    <rPh sb="6" eb="8">
      <t>コウジ</t>
    </rPh>
    <phoneticPr fontId="4"/>
  </si>
  <si>
    <t>器具備品</t>
  </si>
  <si>
    <t>複合機</t>
    <rPh sb="0" eb="3">
      <t>フクゴウキ</t>
    </rPh>
    <phoneticPr fontId="4"/>
  </si>
  <si>
    <t>パソコン</t>
    <phoneticPr fontId="4"/>
  </si>
  <si>
    <t>８．</t>
    <phoneticPr fontId="4"/>
  </si>
  <si>
    <t>借入金の増減内訳</t>
    <rPh sb="0" eb="2">
      <t>カリイレ</t>
    </rPh>
    <rPh sb="2" eb="3">
      <t>キン</t>
    </rPh>
    <rPh sb="4" eb="6">
      <t>ゾウゲン</t>
    </rPh>
    <rPh sb="6" eb="8">
      <t>ウチワケ</t>
    </rPh>
    <phoneticPr fontId="4"/>
  </si>
  <si>
    <t>当期借入</t>
    <rPh sb="0" eb="2">
      <t>トウキ</t>
    </rPh>
    <rPh sb="2" eb="4">
      <t>カリイレ</t>
    </rPh>
    <phoneticPr fontId="4"/>
  </si>
  <si>
    <t>当期返済</t>
    <rPh sb="0" eb="2">
      <t>トウキ</t>
    </rPh>
    <rPh sb="2" eb="4">
      <t>ヘンサイ</t>
    </rPh>
    <phoneticPr fontId="4"/>
  </si>
  <si>
    <t>理事借入金</t>
    <rPh sb="0" eb="2">
      <t>リジ</t>
    </rPh>
    <rPh sb="2" eb="4">
      <t>カリイレ</t>
    </rPh>
    <rPh sb="4" eb="5">
      <t>キン</t>
    </rPh>
    <phoneticPr fontId="4"/>
  </si>
  <si>
    <t>運転資金借入金</t>
    <rPh sb="0" eb="2">
      <t>ウンテン</t>
    </rPh>
    <rPh sb="2" eb="4">
      <t>シキン</t>
    </rPh>
    <rPh sb="4" eb="6">
      <t>カリイレ</t>
    </rPh>
    <rPh sb="6" eb="7">
      <t>キン</t>
    </rPh>
    <phoneticPr fontId="4"/>
  </si>
  <si>
    <t>９．</t>
    <phoneticPr fontId="4"/>
  </si>
  <si>
    <t>役員及びその近親者との取引内容</t>
    <rPh sb="0" eb="2">
      <t>ヤクイン</t>
    </rPh>
    <rPh sb="2" eb="3">
      <t>オヨ</t>
    </rPh>
    <rPh sb="6" eb="9">
      <t>キンシンシャ</t>
    </rPh>
    <rPh sb="11" eb="13">
      <t>トリヒキ</t>
    </rPh>
    <rPh sb="13" eb="15">
      <t>ナイヨウ</t>
    </rPh>
    <phoneticPr fontId="4"/>
  </si>
  <si>
    <t>役員及びその近親者との取引は以下のとおりです。</t>
    <rPh sb="0" eb="2">
      <t>ヤクイン</t>
    </rPh>
    <rPh sb="2" eb="3">
      <t>オヨ</t>
    </rPh>
    <rPh sb="6" eb="9">
      <t>キンシンシャ</t>
    </rPh>
    <rPh sb="11" eb="13">
      <t>トリヒキ</t>
    </rPh>
    <rPh sb="14" eb="16">
      <t>イカ</t>
    </rPh>
    <phoneticPr fontId="4"/>
  </si>
  <si>
    <t>内役員及び近親者との取引</t>
    <rPh sb="0" eb="1">
      <t>ウチ</t>
    </rPh>
    <rPh sb="1" eb="3">
      <t>ヤクイン</t>
    </rPh>
    <rPh sb="3" eb="4">
      <t>オヨ</t>
    </rPh>
    <rPh sb="5" eb="8">
      <t>キンシンシャ</t>
    </rPh>
    <rPh sb="10" eb="12">
      <t>トリヒキ</t>
    </rPh>
    <phoneticPr fontId="4"/>
  </si>
  <si>
    <t>（活動計算書）</t>
    <rPh sb="1" eb="3">
      <t>カツドウ</t>
    </rPh>
    <rPh sb="3" eb="6">
      <t>ケイサンショ</t>
    </rPh>
    <phoneticPr fontId="4"/>
  </si>
  <si>
    <t>受取寄附金</t>
    <rPh sb="0" eb="2">
      <t>ウケトリ</t>
    </rPh>
    <rPh sb="2" eb="5">
      <t>キフキン</t>
    </rPh>
    <phoneticPr fontId="4"/>
  </si>
  <si>
    <t>委託料</t>
    <rPh sb="0" eb="3">
      <t>イタクリョウ</t>
    </rPh>
    <phoneticPr fontId="4"/>
  </si>
  <si>
    <t>活動計算書計</t>
    <rPh sb="0" eb="2">
      <t>カツドウ</t>
    </rPh>
    <rPh sb="2" eb="5">
      <t>ケイサンショ</t>
    </rPh>
    <rPh sb="5" eb="6">
      <t>ケイ</t>
    </rPh>
    <phoneticPr fontId="4"/>
  </si>
  <si>
    <t>（貸借対照表）</t>
    <rPh sb="1" eb="3">
      <t>タイシャク</t>
    </rPh>
    <rPh sb="3" eb="6">
      <t>タイショウヒョウ</t>
    </rPh>
    <phoneticPr fontId="4"/>
  </si>
  <si>
    <t>未払金</t>
    <rPh sb="0" eb="1">
      <t>ミ</t>
    </rPh>
    <rPh sb="1" eb="2">
      <t>バラ</t>
    </rPh>
    <rPh sb="2" eb="3">
      <t>キン</t>
    </rPh>
    <phoneticPr fontId="4"/>
  </si>
  <si>
    <t>役員借入金</t>
    <rPh sb="0" eb="2">
      <t>ヤクイン</t>
    </rPh>
    <rPh sb="2" eb="4">
      <t>カリイレ</t>
    </rPh>
    <rPh sb="4" eb="5">
      <t>キン</t>
    </rPh>
    <phoneticPr fontId="4"/>
  </si>
  <si>
    <t>貸借対照表計</t>
    <rPh sb="0" eb="2">
      <t>タイシャク</t>
    </rPh>
    <rPh sb="2" eb="5">
      <t>タイショウヒョウ</t>
    </rPh>
    <rPh sb="5" eb="6">
      <t>ケイ</t>
    </rPh>
    <phoneticPr fontId="4"/>
  </si>
  <si>
    <t>10．</t>
    <phoneticPr fontId="4"/>
  </si>
  <si>
    <t>その他特定非営利活動法人の資産、負債及び正味財産の状態並びに正味財産の増減の状況を明らかに             するために必要な事項</t>
    <rPh sb="2" eb="3">
      <t>タ</t>
    </rPh>
    <rPh sb="3" eb="5">
      <t>トクテイ</t>
    </rPh>
    <rPh sb="5" eb="8">
      <t>ヒエイリ</t>
    </rPh>
    <rPh sb="8" eb="10">
      <t>カツドウ</t>
    </rPh>
    <rPh sb="10" eb="12">
      <t>ホウジン</t>
    </rPh>
    <rPh sb="13" eb="15">
      <t>シサン</t>
    </rPh>
    <rPh sb="16" eb="18">
      <t>フサイ</t>
    </rPh>
    <rPh sb="18" eb="19">
      <t>オヨ</t>
    </rPh>
    <rPh sb="20" eb="22">
      <t>ショウミ</t>
    </rPh>
    <rPh sb="22" eb="24">
      <t>ザイサン</t>
    </rPh>
    <rPh sb="25" eb="27">
      <t>ジョウタイ</t>
    </rPh>
    <rPh sb="27" eb="28">
      <t>ナラ</t>
    </rPh>
    <rPh sb="30" eb="32">
      <t>ショウミ</t>
    </rPh>
    <rPh sb="32" eb="34">
      <t>ザイサン</t>
    </rPh>
    <rPh sb="35" eb="37">
      <t>ゾウゲン</t>
    </rPh>
    <rPh sb="38" eb="40">
      <t>ジョウキョウ</t>
    </rPh>
    <rPh sb="41" eb="42">
      <t>アキ</t>
    </rPh>
    <rPh sb="63" eb="65">
      <t>ヒツヨウ</t>
    </rPh>
    <rPh sb="66" eb="68">
      <t>ジコウ</t>
    </rPh>
    <phoneticPr fontId="4"/>
  </si>
  <si>
    <t>・</t>
    <phoneticPr fontId="4"/>
  </si>
  <si>
    <t>現物寄附の評価方法</t>
    <rPh sb="0" eb="2">
      <t>ゲンブツ</t>
    </rPh>
    <rPh sb="2" eb="4">
      <t>キフ</t>
    </rPh>
    <rPh sb="5" eb="7">
      <t>ヒョウカ</t>
    </rPh>
    <rPh sb="7" eb="9">
      <t>ホウホウ</t>
    </rPh>
    <phoneticPr fontId="4"/>
  </si>
  <si>
    <t>事業費と管理費の按分方法</t>
    <rPh sb="0" eb="3">
      <t>ジギョウヒ</t>
    </rPh>
    <rPh sb="4" eb="7">
      <t>カンリヒ</t>
    </rPh>
    <rPh sb="8" eb="10">
      <t>アンブン</t>
    </rPh>
    <rPh sb="10" eb="12">
      <t>ホウホウ</t>
    </rPh>
    <phoneticPr fontId="4"/>
  </si>
  <si>
    <t>重要な後発事象</t>
    <rPh sb="0" eb="2">
      <t>ジュウヨウ</t>
    </rPh>
    <rPh sb="3" eb="5">
      <t>コウハツ</t>
    </rPh>
    <rPh sb="5" eb="7">
      <t>ジショウ</t>
    </rPh>
    <phoneticPr fontId="4"/>
  </si>
  <si>
    <t>その他の事業に係る資産の状況</t>
    <rPh sb="2" eb="3">
      <t>タ</t>
    </rPh>
    <rPh sb="4" eb="6">
      <t>ジギョウ</t>
    </rPh>
    <rPh sb="7" eb="8">
      <t>カカ</t>
    </rPh>
    <rPh sb="9" eb="11">
      <t>シサン</t>
    </rPh>
    <rPh sb="12" eb="1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</si>
</sst>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0\)"/>
  </numFmts>
  <fonts count="15" x14ac:knownFonts="1">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14"/>
      <name val="ＭＳ 明朝"/>
      <family val="1"/>
      <charset val="128"/>
    </font>
    <font>
      <sz val="12"/>
      <name val="ＭＳ 明朝"/>
      <family val="1"/>
      <charset val="128"/>
    </font>
    <font>
      <b/>
      <u/>
      <sz val="12"/>
      <name val="ＭＳ 明朝"/>
      <family val="1"/>
      <charset val="128"/>
    </font>
    <font>
      <u/>
      <sz val="10"/>
      <name val="ＭＳ 明朝"/>
      <family val="1"/>
      <charset val="128"/>
    </font>
    <font>
      <b/>
      <sz val="10"/>
      <name val="ＭＳ 明朝"/>
      <family val="1"/>
      <charset val="128"/>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5">
    <xf numFmtId="0" fontId="0" fillId="0" borderId="0" xfId="0">
      <alignment vertical="center"/>
    </xf>
    <xf numFmtId="0" fontId="2" fillId="0" borderId="1"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2" fillId="0" borderId="4" xfId="0" applyFont="1" applyBorder="1" applyAlignment="1">
      <alignment horizontal="center" vertical="center"/>
    </xf>
    <xf numFmtId="38" fontId="0" fillId="0" borderId="0" xfId="1" applyFont="1">
      <alignment vertical="center"/>
    </xf>
    <xf numFmtId="0" fontId="0" fillId="0" borderId="5" xfId="0" applyBorder="1">
      <alignment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0" xfId="0" applyFont="1">
      <alignment vertical="center"/>
    </xf>
    <xf numFmtId="38" fontId="6" fillId="0" borderId="0" xfId="1" applyFont="1">
      <alignment vertical="center"/>
    </xf>
    <xf numFmtId="0" fontId="6" fillId="0" borderId="4" xfId="0" applyFont="1" applyBorder="1" applyAlignment="1">
      <alignment horizontal="center" vertical="center"/>
    </xf>
    <xf numFmtId="0" fontId="6" fillId="0" borderId="0" xfId="0" applyFont="1" applyAlignment="1">
      <alignment horizontal="center" vertical="center"/>
    </xf>
    <xf numFmtId="38" fontId="6" fillId="0" borderId="0" xfId="1" applyFont="1" applyAlignment="1">
      <alignment horizontal="center" vertical="center"/>
    </xf>
    <xf numFmtId="0" fontId="6" fillId="0" borderId="5" xfId="0" applyFont="1" applyBorder="1" applyAlignment="1">
      <alignment horizontal="center" vertical="center"/>
    </xf>
    <xf numFmtId="0" fontId="6" fillId="0" borderId="4" xfId="0" applyFont="1" applyBorder="1">
      <alignment vertical="center"/>
    </xf>
    <xf numFmtId="0" fontId="6" fillId="0" borderId="6" xfId="0" applyFont="1" applyBorder="1" applyAlignment="1">
      <alignment horizontal="center"/>
    </xf>
    <xf numFmtId="0" fontId="6" fillId="0" borderId="5" xfId="0" applyFont="1" applyBorder="1">
      <alignment vertical="center"/>
    </xf>
    <xf numFmtId="0" fontId="7" fillId="0" borderId="4" xfId="0" applyFont="1" applyBorder="1">
      <alignment vertical="center"/>
    </xf>
    <xf numFmtId="0" fontId="7" fillId="0" borderId="0" xfId="0" applyFont="1">
      <alignment vertical="center"/>
    </xf>
    <xf numFmtId="38" fontId="7" fillId="0" borderId="0" xfId="1" applyFont="1" applyAlignment="1">
      <alignment horizontal="right" vertical="center"/>
    </xf>
    <xf numFmtId="0" fontId="7" fillId="0" borderId="5" xfId="0" applyFont="1" applyBorder="1">
      <alignment vertical="center"/>
    </xf>
    <xf numFmtId="38" fontId="7" fillId="0" borderId="0" xfId="1" applyFont="1">
      <alignment vertical="center"/>
    </xf>
    <xf numFmtId="0" fontId="7" fillId="0" borderId="7" xfId="0" applyFont="1" applyBorder="1" applyAlignment="1">
      <alignment horizontal="distributed" vertical="center" justifyLastLine="1"/>
    </xf>
    <xf numFmtId="0" fontId="7" fillId="0" borderId="8" xfId="0" applyFont="1" applyBorder="1" applyAlignment="1">
      <alignment horizontal="distributed" vertical="center" justifyLastLine="1"/>
    </xf>
    <xf numFmtId="0" fontId="7" fillId="0" borderId="9" xfId="0" applyFont="1" applyBorder="1" applyAlignment="1">
      <alignment horizontal="distributed" vertical="center" justifyLastLine="1"/>
    </xf>
    <xf numFmtId="0" fontId="7"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38" fontId="7" fillId="0" borderId="4" xfId="1" applyFont="1" applyBorder="1" applyAlignment="1">
      <alignment horizontal="distributed" vertical="center" justifyLastLine="1"/>
    </xf>
    <xf numFmtId="38" fontId="7" fillId="0" borderId="10" xfId="1" applyFont="1" applyBorder="1" applyAlignment="1">
      <alignment horizontal="distributed" vertical="center" justifyLastLine="1"/>
    </xf>
    <xf numFmtId="38" fontId="7" fillId="0" borderId="5" xfId="1" applyFont="1" applyBorder="1" applyAlignment="1">
      <alignment horizontal="distributed" vertical="center" justifyLastLine="1"/>
    </xf>
    <xf numFmtId="38" fontId="7" fillId="0" borderId="4" xfId="1" applyFont="1" applyBorder="1">
      <alignment vertical="center"/>
    </xf>
    <xf numFmtId="38" fontId="7" fillId="0" borderId="11" xfId="1" applyFont="1" applyBorder="1">
      <alignment vertical="center"/>
    </xf>
    <xf numFmtId="38" fontId="7" fillId="0" borderId="5" xfId="1" applyFont="1" applyBorder="1">
      <alignment vertical="center"/>
    </xf>
    <xf numFmtId="38" fontId="7" fillId="0" borderId="11" xfId="1" applyFont="1" applyBorder="1" applyAlignment="1">
      <alignment horizontal="right" vertical="center"/>
    </xf>
    <xf numFmtId="38" fontId="7" fillId="0" borderId="4" xfId="1" applyFont="1" applyBorder="1" applyAlignment="1">
      <alignment horizontal="right" vertical="center"/>
    </xf>
    <xf numFmtId="38" fontId="7" fillId="0" borderId="12" xfId="1" applyFont="1" applyBorder="1" applyAlignment="1">
      <alignment horizontal="right" vertical="center"/>
    </xf>
    <xf numFmtId="38" fontId="7" fillId="0" borderId="0" xfId="0" applyNumberFormat="1" applyFont="1">
      <alignment vertical="center"/>
    </xf>
    <xf numFmtId="38" fontId="7" fillId="0" borderId="5" xfId="1" applyFont="1" applyBorder="1" applyAlignment="1">
      <alignment horizontal="right" vertical="center"/>
    </xf>
    <xf numFmtId="38" fontId="7" fillId="0" borderId="13" xfId="1" applyFont="1" applyBorder="1">
      <alignment vertical="center"/>
    </xf>
    <xf numFmtId="0" fontId="6" fillId="0" borderId="5" xfId="0" applyFont="1" applyBorder="1" applyAlignment="1">
      <alignment vertical="center" shrinkToFit="1"/>
    </xf>
    <xf numFmtId="38" fontId="7" fillId="0" borderId="13" xfId="1" applyFont="1" applyBorder="1" applyAlignment="1">
      <alignment horizontal="right" vertical="center"/>
    </xf>
    <xf numFmtId="38" fontId="7" fillId="0" borderId="10" xfId="1" applyFont="1" applyBorder="1" applyAlignment="1">
      <alignment horizontal="right" vertical="center"/>
    </xf>
    <xf numFmtId="0" fontId="8" fillId="0" borderId="0" xfId="0" applyFont="1">
      <alignment vertical="center"/>
    </xf>
    <xf numFmtId="0" fontId="9" fillId="0" borderId="5" xfId="0" applyFont="1" applyBorder="1">
      <alignment vertical="center"/>
    </xf>
    <xf numFmtId="176" fontId="7" fillId="0" borderId="5" xfId="0" applyNumberFormat="1" applyFont="1" applyBorder="1">
      <alignment vertical="center"/>
    </xf>
    <xf numFmtId="0" fontId="7" fillId="0" borderId="2" xfId="0" applyFont="1" applyBorder="1">
      <alignment vertical="center"/>
    </xf>
    <xf numFmtId="38" fontId="7" fillId="0" borderId="2" xfId="1" applyFont="1" applyBorder="1" applyAlignment="1">
      <alignment horizontal="right" vertical="center"/>
    </xf>
    <xf numFmtId="0" fontId="6" fillId="0" borderId="14" xfId="0" applyFont="1" applyBorder="1">
      <alignment vertical="center"/>
    </xf>
    <xf numFmtId="0" fontId="6" fillId="0" borderId="6" xfId="0" applyFont="1" applyBorder="1">
      <alignment vertical="center"/>
    </xf>
    <xf numFmtId="38" fontId="6" fillId="0" borderId="6" xfId="1" applyFont="1" applyBorder="1">
      <alignment vertical="center"/>
    </xf>
    <xf numFmtId="0" fontId="6" fillId="0" borderId="15" xfId="0" applyFont="1" applyBorder="1">
      <alignment vertical="center"/>
    </xf>
    <xf numFmtId="0" fontId="5" fillId="0" borderId="0" xfId="0" applyFont="1">
      <alignment vertical="center"/>
    </xf>
    <xf numFmtId="38" fontId="5" fillId="0" borderId="0" xfId="1" applyFont="1">
      <alignment vertical="center"/>
    </xf>
    <xf numFmtId="38" fontId="1" fillId="0" borderId="0" xfId="1">
      <alignment vertical="center"/>
    </xf>
    <xf numFmtId="0" fontId="5" fillId="0" borderId="0" xfId="0" applyFont="1" applyAlignment="1">
      <alignment horizontal="left" vertical="center"/>
    </xf>
    <xf numFmtId="177" fontId="5" fillId="0" borderId="0" xfId="0" applyNumberFormat="1" applyFont="1" applyAlignment="1">
      <alignment horizontal="center" vertical="center"/>
    </xf>
    <xf numFmtId="0" fontId="0" fillId="0" borderId="1" xfId="0" applyBorder="1">
      <alignment vertical="center"/>
    </xf>
    <xf numFmtId="0" fontId="2" fillId="0" borderId="2" xfId="0" applyFont="1" applyBorder="1" applyAlignment="1">
      <alignment horizontal="center" vertical="center"/>
    </xf>
    <xf numFmtId="0" fontId="0" fillId="0" borderId="3" xfId="0" applyBorder="1">
      <alignment vertical="center"/>
    </xf>
    <xf numFmtId="38" fontId="6" fillId="0" borderId="0" xfId="1" applyFont="1" applyAlignment="1">
      <alignment horizontal="right" vertical="center"/>
    </xf>
    <xf numFmtId="0" fontId="7" fillId="0" borderId="7" xfId="0" applyFont="1" applyBorder="1" applyAlignment="1">
      <alignment horizontal="distributed" vertical="center" justifyLastLine="1"/>
    </xf>
    <xf numFmtId="38" fontId="7" fillId="0" borderId="8" xfId="1" applyFont="1" applyBorder="1" applyAlignment="1">
      <alignment horizontal="distributed" vertical="center" justifyLastLine="1"/>
    </xf>
    <xf numFmtId="38" fontId="7" fillId="0" borderId="9" xfId="1" applyFont="1" applyBorder="1" applyAlignment="1">
      <alignment horizontal="distributed" vertical="center" justifyLastLine="1"/>
    </xf>
    <xf numFmtId="0" fontId="7" fillId="0" borderId="1" xfId="0" applyFont="1" applyBorder="1">
      <alignment vertical="center"/>
    </xf>
    <xf numFmtId="38" fontId="7" fillId="0" borderId="3" xfId="1" applyFont="1" applyBorder="1">
      <alignment vertical="center"/>
    </xf>
    <xf numFmtId="38" fontId="7" fillId="0" borderId="10" xfId="1" applyFont="1" applyBorder="1">
      <alignment vertical="center"/>
    </xf>
    <xf numFmtId="0" fontId="7" fillId="0" borderId="14" xfId="0" applyFont="1" applyBorder="1">
      <alignment vertical="center"/>
    </xf>
    <xf numFmtId="38" fontId="7" fillId="0" borderId="15" xfId="1" applyFont="1" applyBorder="1" applyAlignment="1">
      <alignment horizontal="right" vertical="center"/>
    </xf>
    <xf numFmtId="38" fontId="7" fillId="0" borderId="15" xfId="1" applyFont="1" applyBorder="1">
      <alignment vertical="center"/>
    </xf>
    <xf numFmtId="38" fontId="7" fillId="0" borderId="0" xfId="1" applyFont="1" applyBorder="1">
      <alignment vertical="center"/>
    </xf>
    <xf numFmtId="38" fontId="7" fillId="0" borderId="16" xfId="1" applyFont="1" applyBorder="1" applyAlignment="1">
      <alignment horizontal="right" vertical="center"/>
    </xf>
    <xf numFmtId="0" fontId="7" fillId="0" borderId="6" xfId="0" applyFont="1" applyBorder="1">
      <alignment vertical="center"/>
    </xf>
    <xf numFmtId="38" fontId="7" fillId="0" borderId="12" xfId="1" applyFont="1" applyBorder="1">
      <alignment vertical="center"/>
    </xf>
    <xf numFmtId="0" fontId="10" fillId="0" borderId="2" xfId="0" applyFont="1" applyBorder="1" applyAlignment="1">
      <alignment horizontal="center" vertical="center"/>
    </xf>
    <xf numFmtId="0" fontId="11" fillId="0" borderId="2" xfId="0" applyFont="1" applyBorder="1" applyAlignment="1">
      <alignment horizontal="center" vertical="center"/>
    </xf>
    <xf numFmtId="0" fontId="7" fillId="0" borderId="8" xfId="0" applyFont="1" applyBorder="1" applyAlignment="1">
      <alignment horizontal="distributed" vertical="center" justifyLastLine="1"/>
    </xf>
    <xf numFmtId="176" fontId="7" fillId="0" borderId="15" xfId="1" applyNumberFormat="1" applyFont="1" applyBorder="1">
      <alignment vertical="center"/>
    </xf>
    <xf numFmtId="176" fontId="7" fillId="0" borderId="5" xfId="1" applyNumberFormat="1" applyFont="1" applyBorder="1">
      <alignment vertical="center"/>
    </xf>
    <xf numFmtId="0" fontId="6" fillId="0" borderId="8" xfId="0" applyFont="1" applyBorder="1">
      <alignment vertical="center"/>
    </xf>
    <xf numFmtId="49" fontId="7" fillId="0" borderId="0" xfId="0" applyNumberFormat="1" applyFont="1" applyAlignment="1"/>
    <xf numFmtId="38" fontId="7" fillId="0" borderId="0" xfId="1" applyFont="1" applyAlignment="1">
      <alignment shrinkToFit="1"/>
    </xf>
    <xf numFmtId="49" fontId="7" fillId="0" borderId="0" xfId="1" applyNumberFormat="1" applyFont="1" applyAlignment="1"/>
    <xf numFmtId="0" fontId="7" fillId="0" borderId="0" xfId="0" applyFont="1" applyAlignment="1"/>
    <xf numFmtId="49" fontId="12" fillId="0" borderId="0" xfId="0" applyNumberFormat="1" applyFont="1" applyAlignment="1">
      <alignment horizontal="center"/>
    </xf>
    <xf numFmtId="49" fontId="13" fillId="0" borderId="0" xfId="0" applyNumberFormat="1" applyFont="1" applyAlignment="1"/>
    <xf numFmtId="49" fontId="13" fillId="0" borderId="0" xfId="0" applyNumberFormat="1" applyFont="1" applyAlignment="1">
      <alignment horizontal="center"/>
    </xf>
    <xf numFmtId="49" fontId="14" fillId="0" borderId="0" xfId="0" applyNumberFormat="1" applyFont="1">
      <alignment vertical="center"/>
    </xf>
    <xf numFmtId="38" fontId="14" fillId="0" borderId="0" xfId="1" applyFont="1" applyAlignment="1">
      <alignment vertical="center" shrinkToFit="1"/>
    </xf>
    <xf numFmtId="38" fontId="14" fillId="0" borderId="0" xfId="1" applyFont="1" applyAlignment="1">
      <alignment horizontal="right" vertical="center" shrinkToFit="1"/>
    </xf>
    <xf numFmtId="49" fontId="14" fillId="0" borderId="0" xfId="0" applyNumberFormat="1" applyFont="1" applyAlignment="1"/>
    <xf numFmtId="49" fontId="7" fillId="0" borderId="0" xfId="0" applyNumberFormat="1" applyFont="1" applyAlignment="1">
      <alignment horizontal="left" vertical="top" wrapText="1"/>
    </xf>
    <xf numFmtId="49" fontId="7" fillId="0" borderId="0" xfId="0" applyNumberFormat="1" applyFont="1" applyAlignment="1">
      <alignment vertical="top" wrapText="1"/>
    </xf>
    <xf numFmtId="38" fontId="14" fillId="0" borderId="0" xfId="1" applyFont="1" applyAlignment="1">
      <alignment shrinkToFit="1"/>
    </xf>
    <xf numFmtId="49" fontId="7" fillId="0" borderId="0" xfId="0" applyNumberFormat="1" applyFont="1" applyAlignment="1">
      <alignment horizontal="left"/>
    </xf>
    <xf numFmtId="49" fontId="7" fillId="0" borderId="0" xfId="0" applyNumberFormat="1" applyFont="1" applyAlignment="1">
      <alignment wrapText="1"/>
    </xf>
    <xf numFmtId="49" fontId="7" fillId="0" borderId="0" xfId="0" applyNumberFormat="1" applyFont="1" applyAlignment="1">
      <alignment vertical="top"/>
    </xf>
    <xf numFmtId="38" fontId="7" fillId="0" borderId="0" xfId="1" applyFont="1" applyAlignment="1">
      <alignment vertical="top" shrinkToFit="1"/>
    </xf>
    <xf numFmtId="38" fontId="7" fillId="0" borderId="0" xfId="1" applyFont="1" applyAlignment="1">
      <alignment horizontal="left" shrinkToFit="1"/>
    </xf>
    <xf numFmtId="49" fontId="7" fillId="2" borderId="7" xfId="0" applyNumberFormat="1" applyFont="1" applyFill="1" applyBorder="1" applyAlignment="1">
      <alignment horizontal="centerContinuous"/>
    </xf>
    <xf numFmtId="49" fontId="7" fillId="2" borderId="8" xfId="0" applyNumberFormat="1" applyFont="1" applyFill="1" applyBorder="1" applyAlignment="1">
      <alignment horizontal="centerContinuous"/>
    </xf>
    <xf numFmtId="49" fontId="7" fillId="2" borderId="9" xfId="0" applyNumberFormat="1" applyFont="1" applyFill="1" applyBorder="1" applyAlignment="1">
      <alignment horizontal="centerContinuous"/>
    </xf>
    <xf numFmtId="38" fontId="7" fillId="2" borderId="13" xfId="1" applyFont="1" applyFill="1" applyBorder="1" applyAlignment="1">
      <alignment horizontal="center" shrinkToFit="1"/>
    </xf>
    <xf numFmtId="49" fontId="7" fillId="0" borderId="4" xfId="0" applyNumberFormat="1" applyFont="1" applyBorder="1" applyAlignment="1"/>
    <xf numFmtId="49" fontId="7" fillId="0" borderId="5" xfId="0" applyNumberFormat="1" applyFont="1" applyBorder="1" applyAlignment="1"/>
    <xf numFmtId="38" fontId="7" fillId="0" borderId="0" xfId="1" applyFont="1" applyAlignment="1">
      <alignment horizontal="right" shrinkToFit="1"/>
    </xf>
    <xf numFmtId="38" fontId="7" fillId="0" borderId="10" xfId="1" applyFont="1" applyBorder="1" applyAlignment="1">
      <alignment horizontal="right" shrinkToFit="1"/>
    </xf>
    <xf numFmtId="49" fontId="7" fillId="0" borderId="5" xfId="0" applyNumberFormat="1" applyFont="1" applyBorder="1" applyAlignment="1">
      <alignment shrinkToFit="1"/>
    </xf>
    <xf numFmtId="38" fontId="7" fillId="0" borderId="11" xfId="1" applyFont="1" applyBorder="1" applyAlignment="1">
      <alignment horizontal="right" shrinkToFit="1"/>
    </xf>
    <xf numFmtId="38" fontId="7" fillId="0" borderId="13" xfId="1" applyFont="1" applyBorder="1" applyAlignment="1">
      <alignment horizontal="right" shrinkToFit="1"/>
    </xf>
    <xf numFmtId="38" fontId="7" fillId="0" borderId="0" xfId="1" applyFont="1" applyAlignment="1">
      <alignment horizontal="right" vertical="center" shrinkToFit="1"/>
    </xf>
    <xf numFmtId="38" fontId="7" fillId="0" borderId="11" xfId="1" applyFont="1" applyBorder="1" applyAlignment="1">
      <alignment horizontal="right" vertical="center" shrinkToFit="1"/>
    </xf>
    <xf numFmtId="49" fontId="9" fillId="0" borderId="5" xfId="0" applyNumberFormat="1" applyFont="1" applyBorder="1" applyAlignment="1">
      <alignment shrinkToFit="1"/>
    </xf>
    <xf numFmtId="49" fontId="8" fillId="0" borderId="0" xfId="0" applyNumberFormat="1" applyFont="1" applyAlignment="1"/>
    <xf numFmtId="38" fontId="7" fillId="0" borderId="17" xfId="1" applyFont="1" applyBorder="1" applyAlignment="1">
      <alignment horizontal="right" shrinkToFit="1"/>
    </xf>
    <xf numFmtId="38" fontId="7" fillId="0" borderId="18" xfId="1" applyFont="1" applyBorder="1" applyAlignment="1">
      <alignment horizontal="right" shrinkToFit="1"/>
    </xf>
    <xf numFmtId="49" fontId="8" fillId="0" borderId="5" xfId="0" applyNumberFormat="1" applyFont="1" applyBorder="1" applyAlignment="1"/>
    <xf numFmtId="38" fontId="7" fillId="0" borderId="19" xfId="1" applyFont="1" applyBorder="1" applyAlignment="1">
      <alignment horizontal="right" shrinkToFit="1"/>
    </xf>
    <xf numFmtId="38" fontId="7" fillId="0" borderId="16" xfId="1" applyFont="1" applyBorder="1" applyAlignment="1">
      <alignment horizontal="right" shrinkToFit="1"/>
    </xf>
    <xf numFmtId="49" fontId="7" fillId="0" borderId="14" xfId="0" applyNumberFormat="1" applyFont="1" applyBorder="1" applyAlignment="1">
      <alignment horizontal="centerContinuous"/>
    </xf>
    <xf numFmtId="49" fontId="7" fillId="0" borderId="6" xfId="0" applyNumberFormat="1" applyFont="1" applyBorder="1" applyAlignment="1">
      <alignment horizontal="centerContinuous"/>
    </xf>
    <xf numFmtId="49" fontId="7" fillId="0" borderId="15" xfId="0" applyNumberFormat="1" applyFont="1" applyBorder="1" applyAlignment="1">
      <alignment horizontal="centerContinuous"/>
    </xf>
    <xf numFmtId="176" fontId="7" fillId="0" borderId="20" xfId="1" applyNumberFormat="1" applyFont="1" applyBorder="1" applyAlignment="1">
      <alignment horizontal="right" shrinkToFit="1"/>
    </xf>
    <xf numFmtId="38" fontId="7" fillId="2" borderId="7" xfId="1" applyFont="1" applyFill="1" applyBorder="1" applyAlignment="1">
      <alignment horizontal="center" shrinkToFit="1"/>
    </xf>
    <xf numFmtId="38" fontId="7" fillId="2" borderId="8" xfId="1" applyFont="1" applyFill="1" applyBorder="1" applyAlignment="1">
      <alignment horizontal="center" shrinkToFit="1"/>
    </xf>
    <xf numFmtId="38" fontId="7" fillId="2" borderId="9" xfId="1" applyFont="1" applyFill="1" applyBorder="1" applyAlignment="1">
      <alignment horizontal="center" shrinkToFit="1"/>
    </xf>
    <xf numFmtId="38" fontId="7" fillId="0" borderId="0" xfId="1" applyFont="1" applyFill="1" applyAlignment="1">
      <alignment horizontal="center" shrinkToFit="1"/>
    </xf>
    <xf numFmtId="38" fontId="7" fillId="0" borderId="0" xfId="1" applyFont="1" applyFill="1" applyAlignment="1">
      <alignment shrinkToFit="1"/>
    </xf>
    <xf numFmtId="49" fontId="7" fillId="0" borderId="1" xfId="0" applyNumberFormat="1" applyFont="1" applyBorder="1" applyAlignment="1">
      <alignment horizontal="left" vertical="top"/>
    </xf>
    <xf numFmtId="49" fontId="7" fillId="0" borderId="2" xfId="0" applyNumberFormat="1" applyFont="1" applyBorder="1" applyAlignment="1">
      <alignment horizontal="left" vertical="top"/>
    </xf>
    <xf numFmtId="49" fontId="7" fillId="0" borderId="3" xfId="0" applyNumberFormat="1" applyFont="1" applyBorder="1" applyAlignment="1">
      <alignment horizontal="left" vertical="top"/>
    </xf>
    <xf numFmtId="38" fontId="7" fillId="0" borderId="1" xfId="1" applyFont="1" applyBorder="1" applyAlignment="1">
      <alignment horizontal="left" vertical="top" shrinkToFit="1"/>
    </xf>
    <xf numFmtId="38" fontId="7" fillId="0" borderId="2" xfId="1" applyFont="1" applyBorder="1" applyAlignment="1">
      <alignment horizontal="left" vertical="top" shrinkToFit="1"/>
    </xf>
    <xf numFmtId="38" fontId="7" fillId="0" borderId="3" xfId="1" applyFont="1" applyBorder="1" applyAlignment="1">
      <alignment horizontal="left" vertical="top" shrinkToFit="1"/>
    </xf>
    <xf numFmtId="38" fontId="7" fillId="0" borderId="0" xfId="1" applyFont="1" applyFill="1" applyAlignment="1">
      <alignment horizontal="left" vertical="top" shrinkToFit="1"/>
    </xf>
    <xf numFmtId="49" fontId="7" fillId="0" borderId="14" xfId="0" applyNumberFormat="1" applyFont="1" applyBorder="1" applyAlignment="1"/>
    <xf numFmtId="49" fontId="7" fillId="0" borderId="6" xfId="0" applyNumberFormat="1" applyFont="1" applyBorder="1" applyAlignment="1"/>
    <xf numFmtId="49" fontId="7" fillId="0" borderId="15" xfId="0" applyNumberFormat="1" applyFont="1" applyBorder="1" applyAlignment="1"/>
    <xf numFmtId="38" fontId="7" fillId="0" borderId="14" xfId="1" applyFont="1" applyBorder="1" applyAlignment="1">
      <alignment horizontal="left" vertical="top" shrinkToFit="1"/>
    </xf>
    <xf numFmtId="38" fontId="7" fillId="0" borderId="6" xfId="1" applyFont="1" applyBorder="1" applyAlignment="1">
      <alignment horizontal="left" vertical="top" shrinkToFit="1"/>
    </xf>
    <xf numFmtId="38" fontId="7" fillId="0" borderId="15" xfId="1" applyFont="1" applyBorder="1" applyAlignment="1">
      <alignment horizontal="left" vertical="top" shrinkToFit="1"/>
    </xf>
    <xf numFmtId="38" fontId="7" fillId="0" borderId="0" xfId="1" applyFont="1" applyAlignment="1">
      <alignment horizontal="left" vertical="top" shrinkToFit="1"/>
    </xf>
    <xf numFmtId="49" fontId="7" fillId="0" borderId="0" xfId="0" applyNumberFormat="1" applyFont="1" applyAlignment="1">
      <alignment horizontal="left" vertical="top"/>
    </xf>
    <xf numFmtId="38" fontId="7" fillId="0" borderId="0" xfId="1" applyFont="1" applyFill="1" applyAlignment="1">
      <alignment horizontal="centerContinuous" shrinkToFit="1"/>
    </xf>
    <xf numFmtId="0" fontId="14" fillId="0" borderId="0" xfId="0" applyFont="1" applyAlignment="1"/>
    <xf numFmtId="0" fontId="7" fillId="2" borderId="13" xfId="0" applyFont="1" applyFill="1" applyBorder="1" applyAlignment="1">
      <alignment horizontal="center"/>
    </xf>
    <xf numFmtId="38" fontId="7" fillId="2" borderId="7" xfId="1" applyFont="1" applyFill="1" applyBorder="1" applyAlignment="1">
      <alignment horizontal="center" shrinkToFit="1"/>
    </xf>
    <xf numFmtId="0" fontId="7" fillId="0" borderId="4" xfId="0" applyFont="1" applyBorder="1" applyAlignment="1"/>
    <xf numFmtId="0" fontId="7" fillId="0" borderId="5" xfId="0" applyFont="1" applyBorder="1" applyAlignment="1"/>
    <xf numFmtId="38" fontId="7" fillId="0" borderId="4" xfId="1" applyFont="1" applyBorder="1" applyAlignment="1">
      <alignment horizontal="right" shrinkToFit="1"/>
    </xf>
    <xf numFmtId="38" fontId="7" fillId="0" borderId="5" xfId="1" applyFont="1" applyBorder="1" applyAlignment="1">
      <alignment shrinkToFit="1"/>
    </xf>
    <xf numFmtId="38" fontId="8" fillId="0" borderId="0" xfId="1" applyFont="1" applyAlignment="1">
      <alignment vertical="top" shrinkToFit="1"/>
    </xf>
    <xf numFmtId="38" fontId="8" fillId="0" borderId="5" xfId="1" applyFont="1" applyBorder="1" applyAlignment="1">
      <alignment vertical="top" shrinkToFit="1"/>
    </xf>
    <xf numFmtId="38" fontId="7" fillId="0" borderId="14" xfId="1" applyFont="1" applyBorder="1" applyAlignment="1">
      <alignment horizontal="right" shrinkToFit="1"/>
    </xf>
    <xf numFmtId="38" fontId="8" fillId="0" borderId="6" xfId="1" applyFont="1" applyBorder="1" applyAlignment="1">
      <alignment vertical="top" shrinkToFit="1"/>
    </xf>
    <xf numFmtId="38" fontId="8" fillId="0" borderId="15" xfId="1" applyFont="1" applyBorder="1" applyAlignment="1">
      <alignment vertical="top" shrinkToFit="1"/>
    </xf>
    <xf numFmtId="0" fontId="7" fillId="0" borderId="14" xfId="0" applyFont="1" applyBorder="1" applyAlignment="1">
      <alignment horizontal="center"/>
    </xf>
    <xf numFmtId="0" fontId="7" fillId="0" borderId="6" xfId="0" applyFont="1" applyBorder="1" applyAlignment="1">
      <alignment horizontal="center"/>
    </xf>
    <xf numFmtId="0" fontId="7" fillId="0" borderId="15" xfId="0" applyFont="1" applyBorder="1" applyAlignment="1">
      <alignment horizontal="center"/>
    </xf>
    <xf numFmtId="38" fontId="7" fillId="0" borderId="20" xfId="1" applyFont="1" applyBorder="1" applyAlignment="1">
      <alignment horizontal="right" shrinkToFit="1"/>
    </xf>
    <xf numFmtId="38" fontId="8" fillId="0" borderId="17" xfId="1" applyFont="1" applyBorder="1" applyAlignment="1">
      <alignment vertical="top" shrinkToFit="1"/>
    </xf>
    <xf numFmtId="38" fontId="8" fillId="0" borderId="21" xfId="1" applyFont="1" applyBorder="1" applyAlignment="1">
      <alignment vertical="top" shrinkToFit="1"/>
    </xf>
    <xf numFmtId="0" fontId="7" fillId="2" borderId="13" xfId="0" applyFont="1" applyFill="1" applyBorder="1" applyAlignment="1">
      <alignment horizontal="center" shrinkToFit="1"/>
    </xf>
    <xf numFmtId="38" fontId="7" fillId="0" borderId="0" xfId="1" applyFont="1" applyAlignment="1">
      <alignment horizontal="center" shrinkToFit="1"/>
    </xf>
    <xf numFmtId="0" fontId="7" fillId="0" borderId="0" xfId="0" applyFont="1" applyAlignment="1">
      <alignment horizontal="center" shrinkToFit="1"/>
    </xf>
    <xf numFmtId="0" fontId="7" fillId="0" borderId="1" xfId="0" applyFont="1" applyBorder="1" applyAlignment="1"/>
    <xf numFmtId="0" fontId="7" fillId="0" borderId="2" xfId="0" applyFont="1" applyBorder="1" applyAlignment="1"/>
    <xf numFmtId="0" fontId="7" fillId="0" borderId="3" xfId="0" applyFont="1" applyBorder="1" applyAlignment="1"/>
    <xf numFmtId="38" fontId="7" fillId="0" borderId="11" xfId="1" applyFont="1" applyBorder="1" applyAlignment="1">
      <alignment shrinkToFit="1"/>
    </xf>
    <xf numFmtId="38" fontId="7" fillId="0" borderId="0" xfId="1" applyFont="1" applyAlignment="1"/>
    <xf numFmtId="0" fontId="8" fillId="0" borderId="0" xfId="0" applyFont="1" applyAlignment="1"/>
    <xf numFmtId="0" fontId="8" fillId="0" borderId="5" xfId="0" applyFont="1" applyBorder="1" applyAlignment="1">
      <alignment horizontal="center"/>
    </xf>
    <xf numFmtId="0" fontId="7" fillId="0" borderId="14" xfId="0" applyFont="1" applyBorder="1" applyAlignment="1"/>
    <xf numFmtId="0" fontId="7" fillId="0" borderId="6" xfId="0" applyFont="1" applyBorder="1" applyAlignment="1"/>
    <xf numFmtId="0" fontId="7" fillId="0" borderId="15" xfId="0" applyFont="1" applyBorder="1" applyAlignment="1"/>
    <xf numFmtId="38" fontId="7" fillId="0" borderId="15" xfId="1" applyFont="1" applyBorder="1" applyAlignment="1">
      <alignment shrinkToFit="1"/>
    </xf>
    <xf numFmtId="0" fontId="7" fillId="0" borderId="0" xfId="0" applyFont="1" applyAlignment="1">
      <alignment horizontal="center"/>
    </xf>
    <xf numFmtId="38" fontId="7" fillId="3" borderId="0" xfId="1" applyFont="1" applyFill="1" applyAlignment="1">
      <alignment horizontal="center" shrinkToFit="1"/>
    </xf>
    <xf numFmtId="0" fontId="7" fillId="2" borderId="13" xfId="0" applyFont="1" applyFill="1" applyBorder="1" applyAlignment="1">
      <alignment horizontal="center" vertical="center" shrinkToFit="1"/>
    </xf>
    <xf numFmtId="38" fontId="9" fillId="2" borderId="13" xfId="1" applyFont="1" applyFill="1" applyBorder="1" applyAlignment="1">
      <alignment horizontal="left" vertical="center" shrinkToFit="1"/>
    </xf>
    <xf numFmtId="38" fontId="7" fillId="0" borderId="10" xfId="1" applyFont="1" applyBorder="1" applyAlignment="1">
      <alignment shrinkToFit="1"/>
    </xf>
    <xf numFmtId="0" fontId="14" fillId="0" borderId="0" xfId="0" applyFont="1" applyAlignment="1">
      <alignment horizontal="left" vertical="top" wrapText="1"/>
    </xf>
    <xf numFmtId="0" fontId="7"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1sv\disk\10_&#39015;&#21839;&#20808;\120_&#24029;&#36234;&#20107;&#21209;&#25152;\1210_&#39015;&#21839;&#20808;&#24773;&#22577;\12120_&#39015;&#21839;&#20808;&#19968;&#35239;\03%2003046%20&#29305;&#23450;&#38750;&#21942;&#21033;&#27861;&#20154;%20&#23665;&#27491;\R3&#24180;&#65299;&#26376;\&#23665;&#27491;%20%20&#27861;&#20154;&#31246;&#22793;&#255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人税計算基礎シート"/>
      <sheetName val="損益計算書 （税務署）自動入力"/>
      <sheetName val="販売費及び一般管理費 （税務署）自動入力"/>
      <sheetName val="貸借対照表 （税務署）手入力"/>
      <sheetName val="決算報告書 表紙 （税務署）"/>
      <sheetName val="注記表（税務署）"/>
      <sheetName val="活動計算書（県）"/>
      <sheetName val="貸借対照表 （県）"/>
      <sheetName val="財産目録 （県）"/>
      <sheetName val="注記表（県）"/>
      <sheetName val="Sheet1"/>
    </sheetNames>
    <sheetDataSet>
      <sheetData sheetId="0">
        <row r="7">
          <cell r="P7">
            <v>1684276</v>
          </cell>
        </row>
        <row r="8">
          <cell r="P8">
            <v>22151780</v>
          </cell>
        </row>
        <row r="9">
          <cell r="P9">
            <v>14145089</v>
          </cell>
        </row>
        <row r="11">
          <cell r="P11">
            <v>173200</v>
          </cell>
        </row>
        <row r="12">
          <cell r="P12">
            <v>8118</v>
          </cell>
        </row>
        <row r="14">
          <cell r="J14">
            <v>1235599</v>
          </cell>
        </row>
        <row r="17">
          <cell r="P17">
            <v>0</v>
          </cell>
        </row>
        <row r="20">
          <cell r="Q20">
            <v>600000</v>
          </cell>
        </row>
        <row r="21">
          <cell r="P21">
            <v>23001442</v>
          </cell>
        </row>
        <row r="22">
          <cell r="P22">
            <v>2300000</v>
          </cell>
        </row>
        <row r="23">
          <cell r="P23">
            <v>462800</v>
          </cell>
        </row>
        <row r="24">
          <cell r="P24">
            <v>4033716</v>
          </cell>
        </row>
        <row r="26">
          <cell r="P26">
            <v>465524</v>
          </cell>
        </row>
        <row r="27">
          <cell r="P27">
            <v>1449259</v>
          </cell>
        </row>
        <row r="28">
          <cell r="P28">
            <v>173480</v>
          </cell>
        </row>
        <row r="29">
          <cell r="P29">
            <v>413094</v>
          </cell>
        </row>
        <row r="30">
          <cell r="P30">
            <v>555762</v>
          </cell>
        </row>
        <row r="33">
          <cell r="P33">
            <v>1171510</v>
          </cell>
        </row>
        <row r="34">
          <cell r="P34">
            <v>288838</v>
          </cell>
        </row>
        <row r="35">
          <cell r="P35">
            <v>229165</v>
          </cell>
        </row>
        <row r="36">
          <cell r="P36">
            <v>21000</v>
          </cell>
        </row>
        <row r="37">
          <cell r="P37">
            <v>430265</v>
          </cell>
        </row>
        <row r="39">
          <cell r="P39">
            <v>151898</v>
          </cell>
        </row>
        <row r="40">
          <cell r="Q40">
            <v>660000</v>
          </cell>
        </row>
        <row r="41">
          <cell r="P41">
            <v>417193</v>
          </cell>
        </row>
        <row r="42">
          <cell r="P42">
            <v>0</v>
          </cell>
        </row>
        <row r="44">
          <cell r="P44">
            <v>2234750</v>
          </cell>
        </row>
        <row r="45">
          <cell r="P45">
            <v>45550</v>
          </cell>
        </row>
        <row r="46">
          <cell r="P46">
            <v>429993</v>
          </cell>
        </row>
        <row r="47">
          <cell r="P47">
            <v>17737</v>
          </cell>
        </row>
        <row r="48">
          <cell r="P48">
            <v>32921</v>
          </cell>
        </row>
        <row r="49">
          <cell r="P49">
            <v>0</v>
          </cell>
        </row>
        <row r="50">
          <cell r="P50">
            <v>156563</v>
          </cell>
        </row>
        <row r="64">
          <cell r="P64">
            <v>266258</v>
          </cell>
        </row>
        <row r="71">
          <cell r="P71">
            <v>46</v>
          </cell>
        </row>
        <row r="73">
          <cell r="P73">
            <v>0</v>
          </cell>
        </row>
        <row r="79">
          <cell r="P79">
            <v>102528</v>
          </cell>
        </row>
        <row r="94">
          <cell r="J94">
            <v>70006</v>
          </cell>
        </row>
        <row r="109">
          <cell r="G109">
            <v>-4103607</v>
          </cell>
        </row>
        <row r="129">
          <cell r="G129">
            <v>-783144</v>
          </cell>
        </row>
      </sheetData>
      <sheetData sheetId="1" refreshError="1"/>
      <sheetData sheetId="2" refreshError="1"/>
      <sheetData sheetId="3">
        <row r="9">
          <cell r="L9">
            <v>480521</v>
          </cell>
          <cell r="AC9">
            <v>2409098</v>
          </cell>
        </row>
        <row r="10">
          <cell r="L10">
            <v>5449589</v>
          </cell>
          <cell r="AC10">
            <v>96456</v>
          </cell>
        </row>
        <row r="11">
          <cell r="L11">
            <v>7453734</v>
          </cell>
          <cell r="AC11">
            <v>70000</v>
          </cell>
        </row>
        <row r="12">
          <cell r="L12">
            <v>123200</v>
          </cell>
        </row>
        <row r="13">
          <cell r="L13">
            <v>178030</v>
          </cell>
        </row>
        <row r="14">
          <cell r="AC14">
            <v>7614000</v>
          </cell>
        </row>
        <row r="15">
          <cell r="AC15">
            <v>9489951</v>
          </cell>
        </row>
        <row r="16">
          <cell r="L16">
            <v>417965</v>
          </cell>
          <cell r="AC16">
            <v>708200</v>
          </cell>
        </row>
        <row r="17">
          <cell r="L17">
            <v>511058</v>
          </cell>
        </row>
        <row r="19">
          <cell r="L19">
            <v>313130</v>
          </cell>
        </row>
        <row r="20">
          <cell r="L20">
            <v>708200</v>
          </cell>
        </row>
        <row r="21">
          <cell r="L21">
            <v>246000</v>
          </cell>
        </row>
      </sheetData>
      <sheetData sheetId="4" refreshError="1"/>
      <sheetData sheetId="5" refreshError="1"/>
      <sheetData sheetId="6" refreshError="1"/>
      <sheetData sheetId="7">
        <row r="33">
          <cell r="G33">
            <v>70000</v>
          </cell>
        </row>
        <row r="51">
          <cell r="I51">
            <v>-4886751</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DED8C-4C0B-4E49-BDF2-A8C1FAA12A8E}">
  <dimension ref="A1:Q105"/>
  <sheetViews>
    <sheetView workbookViewId="0">
      <selection activeCell="F34" sqref="F34"/>
    </sheetView>
  </sheetViews>
  <sheetFormatPr defaultRowHeight="18.75" x14ac:dyDescent="0.4"/>
  <cols>
    <col min="1" max="3" width="3.625" customWidth="1"/>
    <col min="4" max="4" width="2.625" customWidth="1"/>
    <col min="5" max="5" width="31.875" customWidth="1"/>
    <col min="6" max="7" width="20.625" customWidth="1"/>
    <col min="8" max="8" width="20.625" style="5" customWidth="1"/>
  </cols>
  <sheetData>
    <row r="1" spans="1:17" x14ac:dyDescent="0.4">
      <c r="A1" s="1" t="s">
        <v>0</v>
      </c>
      <c r="B1" s="2"/>
      <c r="C1" s="2"/>
      <c r="D1" s="2"/>
      <c r="E1" s="2"/>
      <c r="F1" s="2"/>
      <c r="G1" s="2"/>
      <c r="H1" s="2"/>
      <c r="I1" s="3"/>
    </row>
    <row r="2" spans="1:17" x14ac:dyDescent="0.4">
      <c r="A2" s="4"/>
      <c r="I2" s="6"/>
    </row>
    <row r="3" spans="1:17" x14ac:dyDescent="0.4">
      <c r="A3" s="7" t="s">
        <v>1</v>
      </c>
      <c r="B3" s="8"/>
      <c r="C3" s="8"/>
      <c r="D3" s="8"/>
      <c r="E3" s="8"/>
      <c r="F3" s="8"/>
      <c r="G3" s="8"/>
      <c r="H3" s="8"/>
      <c r="I3" s="9"/>
      <c r="J3" s="10"/>
      <c r="K3" s="11"/>
      <c r="L3" s="11"/>
      <c r="M3" s="11"/>
      <c r="N3" s="11"/>
      <c r="O3" s="11"/>
      <c r="P3" s="11"/>
      <c r="Q3" s="11"/>
    </row>
    <row r="4" spans="1:17" x14ac:dyDescent="0.4">
      <c r="A4" s="12"/>
      <c r="B4" s="13"/>
      <c r="C4" s="13"/>
      <c r="D4" s="13"/>
      <c r="E4" s="13"/>
      <c r="F4" s="13"/>
      <c r="G4" s="13"/>
      <c r="H4" s="14"/>
      <c r="I4" s="15"/>
      <c r="J4" s="10"/>
      <c r="K4" s="11"/>
      <c r="L4" s="11"/>
      <c r="M4" s="11"/>
      <c r="N4" s="11"/>
      <c r="O4" s="11"/>
      <c r="P4" s="11"/>
      <c r="Q4" s="11"/>
    </row>
    <row r="5" spans="1:17" x14ac:dyDescent="0.15">
      <c r="A5" s="16"/>
      <c r="B5" s="10"/>
      <c r="C5" s="10"/>
      <c r="D5" s="10"/>
      <c r="E5" s="10"/>
      <c r="G5" s="17" t="s">
        <v>2</v>
      </c>
      <c r="H5" s="17"/>
      <c r="I5" s="18"/>
      <c r="J5" s="10"/>
      <c r="K5" s="11"/>
      <c r="L5" s="11"/>
      <c r="M5" s="11"/>
      <c r="N5" s="11"/>
      <c r="O5" s="11"/>
      <c r="P5" s="11"/>
      <c r="Q5" s="11"/>
    </row>
    <row r="6" spans="1:17" x14ac:dyDescent="0.4">
      <c r="A6" s="19"/>
      <c r="B6" s="20"/>
      <c r="C6" s="20"/>
      <c r="D6" s="20"/>
      <c r="E6" s="20"/>
      <c r="F6" s="20"/>
      <c r="G6" s="20"/>
      <c r="H6" s="21" t="s">
        <v>3</v>
      </c>
      <c r="I6" s="22"/>
      <c r="J6" s="20"/>
      <c r="K6" s="23"/>
      <c r="L6" s="23"/>
      <c r="M6" s="23"/>
      <c r="N6" s="23"/>
      <c r="O6" s="23"/>
      <c r="P6" s="23"/>
      <c r="Q6" s="23"/>
    </row>
    <row r="7" spans="1:17" x14ac:dyDescent="0.4">
      <c r="A7" s="19"/>
      <c r="B7" s="24" t="s">
        <v>4</v>
      </c>
      <c r="C7" s="25"/>
      <c r="D7" s="25"/>
      <c r="E7" s="26"/>
      <c r="F7" s="24" t="s">
        <v>5</v>
      </c>
      <c r="G7" s="25"/>
      <c r="H7" s="26"/>
      <c r="I7" s="22"/>
      <c r="J7" s="20"/>
      <c r="K7" s="23"/>
      <c r="L7" s="23"/>
      <c r="M7" s="23"/>
      <c r="N7" s="23"/>
      <c r="O7" s="23"/>
      <c r="P7" s="23"/>
      <c r="Q7" s="23"/>
    </row>
    <row r="8" spans="1:17" x14ac:dyDescent="0.4">
      <c r="A8" s="19"/>
      <c r="B8" s="27" t="s">
        <v>6</v>
      </c>
      <c r="C8" s="28"/>
      <c r="D8" s="28"/>
      <c r="E8" s="29"/>
      <c r="F8" s="30"/>
      <c r="G8" s="31"/>
      <c r="H8" s="32"/>
      <c r="I8" s="22"/>
      <c r="J8" s="20"/>
      <c r="K8" s="23"/>
      <c r="L8" s="23"/>
      <c r="M8" s="23"/>
      <c r="N8" s="23"/>
      <c r="O8" s="23"/>
      <c r="P8" s="23"/>
      <c r="Q8" s="23"/>
    </row>
    <row r="9" spans="1:17" x14ac:dyDescent="0.4">
      <c r="A9" s="19"/>
      <c r="B9" s="19" t="s">
        <v>7</v>
      </c>
      <c r="C9" s="20"/>
      <c r="D9" s="20"/>
      <c r="E9" s="22"/>
      <c r="F9" s="33"/>
      <c r="G9" s="34"/>
      <c r="H9" s="35"/>
      <c r="I9" s="22"/>
      <c r="J9" s="20"/>
      <c r="K9" s="23"/>
      <c r="L9" s="23"/>
      <c r="M9" s="23"/>
      <c r="N9" s="23"/>
      <c r="O9" s="23"/>
      <c r="P9" s="23"/>
      <c r="Q9" s="23"/>
    </row>
    <row r="10" spans="1:17" x14ac:dyDescent="0.4">
      <c r="A10" s="19"/>
      <c r="B10" s="19"/>
      <c r="C10" s="20" t="s">
        <v>8</v>
      </c>
      <c r="D10" s="20"/>
      <c r="E10" s="22"/>
      <c r="F10" s="33"/>
      <c r="G10" s="34"/>
      <c r="H10" s="35"/>
      <c r="I10" s="22"/>
      <c r="J10" s="20"/>
      <c r="K10" s="23"/>
      <c r="L10" s="23"/>
      <c r="M10" s="23"/>
      <c r="N10" s="23"/>
      <c r="O10" s="23"/>
      <c r="P10" s="23"/>
      <c r="Q10" s="23"/>
    </row>
    <row r="11" spans="1:17" x14ac:dyDescent="0.4">
      <c r="A11" s="19"/>
      <c r="B11" s="19"/>
      <c r="C11" s="20"/>
      <c r="D11" s="20" t="s">
        <v>9</v>
      </c>
      <c r="E11" s="22"/>
      <c r="F11" s="36"/>
      <c r="G11" s="36">
        <f>SUM(F11:F11)</f>
        <v>0</v>
      </c>
      <c r="H11" s="35"/>
      <c r="I11" s="22"/>
      <c r="J11" s="20"/>
      <c r="K11" s="23"/>
      <c r="L11" s="23"/>
      <c r="M11" s="23"/>
      <c r="N11" s="23"/>
      <c r="O11" s="23"/>
      <c r="P11" s="23"/>
      <c r="Q11" s="23"/>
    </row>
    <row r="12" spans="1:17" x14ac:dyDescent="0.4">
      <c r="A12" s="19"/>
      <c r="B12" s="19"/>
      <c r="C12" s="20" t="s">
        <v>10</v>
      </c>
      <c r="D12" s="20"/>
      <c r="E12" s="22"/>
      <c r="F12" s="37"/>
      <c r="G12" s="36"/>
      <c r="H12" s="35"/>
      <c r="I12" s="22"/>
      <c r="J12" s="20"/>
      <c r="K12" s="23"/>
      <c r="L12" s="23"/>
      <c r="M12" s="23"/>
      <c r="N12" s="23"/>
      <c r="O12" s="23"/>
      <c r="P12" s="23"/>
      <c r="Q12" s="23"/>
    </row>
    <row r="13" spans="1:17" x14ac:dyDescent="0.4">
      <c r="A13" s="19"/>
      <c r="B13" s="19"/>
      <c r="C13" s="20"/>
      <c r="D13" s="20" t="s">
        <v>11</v>
      </c>
      <c r="E13" s="22"/>
      <c r="F13" s="38">
        <f>[1]法人税計算基礎シート!P17</f>
        <v>0</v>
      </c>
      <c r="G13" s="36">
        <f>SUM(F13)</f>
        <v>0</v>
      </c>
      <c r="H13" s="35"/>
      <c r="I13" s="22"/>
      <c r="J13" s="20"/>
      <c r="K13" s="23"/>
      <c r="L13" s="23"/>
      <c r="M13" s="23"/>
      <c r="N13" s="23"/>
      <c r="O13" s="23"/>
      <c r="P13" s="23"/>
      <c r="Q13" s="23"/>
    </row>
    <row r="14" spans="1:17" x14ac:dyDescent="0.4">
      <c r="A14" s="19"/>
      <c r="B14" s="19"/>
      <c r="C14" s="20" t="s">
        <v>12</v>
      </c>
      <c r="D14" s="20"/>
      <c r="E14" s="22"/>
      <c r="F14" s="37"/>
      <c r="G14" s="36"/>
      <c r="H14" s="35"/>
      <c r="I14" s="22"/>
      <c r="J14" s="20"/>
      <c r="K14" s="23"/>
      <c r="L14" s="23"/>
      <c r="M14" s="23"/>
      <c r="N14" s="23"/>
      <c r="O14" s="23"/>
      <c r="P14" s="23"/>
      <c r="Q14" s="23"/>
    </row>
    <row r="15" spans="1:17" x14ac:dyDescent="0.4">
      <c r="A15" s="19"/>
      <c r="B15" s="19"/>
      <c r="C15" s="20"/>
      <c r="D15" s="20" t="s">
        <v>13</v>
      </c>
      <c r="E15" s="22"/>
      <c r="F15" s="38"/>
      <c r="G15" s="36">
        <f>SUM(F15)</f>
        <v>0</v>
      </c>
      <c r="H15" s="35"/>
      <c r="I15" s="22"/>
      <c r="J15" s="20"/>
      <c r="K15" s="23"/>
      <c r="L15" s="23"/>
      <c r="M15" s="23"/>
      <c r="N15" s="23"/>
      <c r="O15" s="23"/>
      <c r="P15" s="23"/>
      <c r="Q15" s="23"/>
    </row>
    <row r="16" spans="1:17" x14ac:dyDescent="0.4">
      <c r="A16" s="19"/>
      <c r="B16" s="19"/>
      <c r="C16" s="20" t="s">
        <v>14</v>
      </c>
      <c r="D16" s="20"/>
      <c r="E16" s="22"/>
      <c r="F16" s="33"/>
      <c r="G16" s="34"/>
      <c r="H16" s="35"/>
      <c r="I16" s="22"/>
      <c r="J16" s="20"/>
      <c r="K16" s="23"/>
      <c r="L16" s="23"/>
      <c r="M16" s="23"/>
      <c r="N16" s="23"/>
      <c r="O16" s="23"/>
      <c r="P16" s="23"/>
      <c r="Q16" s="23"/>
    </row>
    <row r="17" spans="1:17" x14ac:dyDescent="0.4">
      <c r="A17" s="19"/>
      <c r="B17" s="19"/>
      <c r="C17" s="20"/>
      <c r="D17" s="20" t="s">
        <v>15</v>
      </c>
      <c r="E17" s="20"/>
      <c r="F17" s="33">
        <f>[1]法人税計算基礎シート!J14</f>
        <v>1235599</v>
      </c>
      <c r="G17" s="34"/>
      <c r="H17" s="35"/>
      <c r="I17" s="22"/>
      <c r="J17" s="39"/>
      <c r="K17" s="23"/>
      <c r="L17" s="23"/>
      <c r="M17" s="23"/>
      <c r="N17" s="23"/>
      <c r="O17" s="23"/>
      <c r="P17" s="23"/>
      <c r="Q17" s="23"/>
    </row>
    <row r="18" spans="1:17" x14ac:dyDescent="0.4">
      <c r="A18" s="19"/>
      <c r="B18" s="19"/>
      <c r="C18" s="20"/>
      <c r="D18" s="20" t="s">
        <v>16</v>
      </c>
      <c r="E18" s="20"/>
      <c r="F18" s="33">
        <f>[1]法人税計算基礎シート!P8</f>
        <v>22151780</v>
      </c>
      <c r="G18" s="34"/>
      <c r="H18" s="35"/>
      <c r="I18" s="22"/>
      <c r="J18" s="39"/>
      <c r="K18" s="23"/>
      <c r="L18" s="23"/>
      <c r="M18" s="23"/>
      <c r="N18" s="23"/>
      <c r="O18" s="23"/>
      <c r="P18" s="23"/>
      <c r="Q18" s="23"/>
    </row>
    <row r="19" spans="1:17" x14ac:dyDescent="0.4">
      <c r="A19" s="19"/>
      <c r="B19" s="19"/>
      <c r="C19" s="20"/>
      <c r="D19" s="20" t="s">
        <v>17</v>
      </c>
      <c r="E19" s="20" t="s">
        <v>18</v>
      </c>
      <c r="F19" s="33">
        <f>[1]法人税計算基礎シート!P7</f>
        <v>1684276</v>
      </c>
      <c r="G19" s="34"/>
      <c r="H19" s="35"/>
      <c r="I19" s="22"/>
      <c r="J19" s="39"/>
      <c r="K19" s="23"/>
      <c r="L19" s="23"/>
      <c r="M19" s="23"/>
      <c r="N19" s="23"/>
      <c r="O19" s="23"/>
      <c r="P19" s="23"/>
      <c r="Q19" s="23"/>
    </row>
    <row r="20" spans="1:17" x14ac:dyDescent="0.4">
      <c r="A20" s="19"/>
      <c r="B20" s="19"/>
      <c r="C20" s="20"/>
      <c r="D20" s="20" t="s">
        <v>19</v>
      </c>
      <c r="E20" s="20"/>
      <c r="F20" s="33">
        <f>[1]法人税計算基礎シート!P9</f>
        <v>14145089</v>
      </c>
      <c r="G20" s="34"/>
      <c r="H20" s="35"/>
      <c r="I20" s="22"/>
      <c r="J20" s="39"/>
      <c r="K20" s="23"/>
      <c r="L20" s="23"/>
      <c r="M20" s="23"/>
      <c r="N20" s="23"/>
      <c r="O20" s="23"/>
      <c r="P20" s="23"/>
      <c r="Q20" s="23"/>
    </row>
    <row r="21" spans="1:17" x14ac:dyDescent="0.4">
      <c r="A21" s="19"/>
      <c r="B21" s="19"/>
      <c r="C21" s="20"/>
      <c r="D21" s="20" t="s">
        <v>20</v>
      </c>
      <c r="E21" s="20"/>
      <c r="F21" s="33">
        <f>[1]法人税計算基礎シート!P11</f>
        <v>173200</v>
      </c>
      <c r="G21" s="34"/>
      <c r="H21" s="35"/>
      <c r="I21" s="22"/>
      <c r="J21" s="39"/>
      <c r="K21" s="23"/>
      <c r="L21" s="23"/>
      <c r="M21" s="23"/>
      <c r="N21" s="23"/>
      <c r="O21" s="23"/>
      <c r="P21" s="23"/>
      <c r="Q21" s="23"/>
    </row>
    <row r="22" spans="1:17" x14ac:dyDescent="0.4">
      <c r="A22" s="19"/>
      <c r="B22" s="19"/>
      <c r="C22" s="20"/>
      <c r="D22" s="20" t="s">
        <v>21</v>
      </c>
      <c r="E22" s="20"/>
      <c r="F22" s="33">
        <f>[1]法人税計算基礎シート!P12</f>
        <v>8118</v>
      </c>
      <c r="G22" s="34">
        <f>SUM(F17:F22)</f>
        <v>39398062</v>
      </c>
      <c r="H22" s="35"/>
      <c r="I22" s="22"/>
      <c r="J22" s="39"/>
      <c r="K22" s="23"/>
      <c r="L22" s="23"/>
      <c r="M22" s="23"/>
      <c r="N22" s="23"/>
      <c r="O22" s="23"/>
      <c r="P22" s="23"/>
      <c r="Q22" s="23"/>
    </row>
    <row r="23" spans="1:17" x14ac:dyDescent="0.4">
      <c r="A23" s="19"/>
      <c r="B23" s="19"/>
      <c r="C23" s="20" t="s">
        <v>22</v>
      </c>
      <c r="D23" s="20"/>
      <c r="E23" s="22"/>
      <c r="F23" s="33"/>
      <c r="G23" s="34"/>
      <c r="H23" s="35"/>
      <c r="I23" s="22"/>
      <c r="J23" s="39"/>
      <c r="K23" s="23"/>
      <c r="L23" s="23"/>
      <c r="M23" s="23"/>
      <c r="N23" s="23"/>
      <c r="O23" s="23"/>
      <c r="P23" s="23"/>
      <c r="Q23" s="23"/>
    </row>
    <row r="24" spans="1:17" x14ac:dyDescent="0.4">
      <c r="A24" s="19"/>
      <c r="B24" s="19"/>
      <c r="C24" s="20"/>
      <c r="D24" s="20" t="s">
        <v>23</v>
      </c>
      <c r="E24" s="22"/>
      <c r="F24" s="37">
        <f>[1]法人税計算基礎シート!P71</f>
        <v>46</v>
      </c>
      <c r="G24" s="34"/>
      <c r="H24" s="35"/>
      <c r="I24" s="22"/>
      <c r="J24" s="39"/>
      <c r="K24" s="23"/>
      <c r="L24" s="23"/>
      <c r="M24" s="23"/>
      <c r="N24" s="23"/>
      <c r="O24" s="23"/>
      <c r="P24" s="23"/>
      <c r="Q24" s="23"/>
    </row>
    <row r="25" spans="1:17" x14ac:dyDescent="0.4">
      <c r="A25" s="19"/>
      <c r="B25" s="19"/>
      <c r="C25" s="20"/>
      <c r="D25" s="20" t="s">
        <v>24</v>
      </c>
      <c r="E25" s="22"/>
      <c r="F25" s="38">
        <f>[1]法人税計算基礎シート!P73</f>
        <v>0</v>
      </c>
      <c r="G25" s="34">
        <f>SUM(F24:F25)</f>
        <v>46</v>
      </c>
      <c r="H25" s="35"/>
      <c r="I25" s="22"/>
      <c r="J25" s="39"/>
      <c r="K25" s="23"/>
      <c r="L25" s="23"/>
      <c r="M25" s="23"/>
      <c r="N25" s="23"/>
      <c r="O25" s="23"/>
      <c r="P25" s="23"/>
      <c r="Q25" s="23"/>
    </row>
    <row r="26" spans="1:17" x14ac:dyDescent="0.4">
      <c r="A26" s="19"/>
      <c r="B26" s="19"/>
      <c r="C26" s="20" t="s">
        <v>25</v>
      </c>
      <c r="D26" s="20"/>
      <c r="E26" s="22"/>
      <c r="F26" s="33"/>
      <c r="G26" s="34"/>
      <c r="H26" s="38">
        <f>SUM(G11:G25)</f>
        <v>39398108</v>
      </c>
      <c r="I26" s="22"/>
      <c r="J26" s="39"/>
      <c r="K26" s="23"/>
      <c r="L26" s="23"/>
      <c r="M26" s="23"/>
      <c r="N26" s="23"/>
      <c r="O26" s="23"/>
      <c r="P26" s="23"/>
      <c r="Q26" s="23"/>
    </row>
    <row r="27" spans="1:17" x14ac:dyDescent="0.4">
      <c r="A27" s="19"/>
      <c r="B27" s="19"/>
      <c r="C27" s="20"/>
      <c r="D27" s="20"/>
      <c r="E27" s="22"/>
      <c r="F27" s="33"/>
      <c r="G27" s="34"/>
      <c r="H27" s="40"/>
      <c r="I27" s="22"/>
      <c r="J27" s="39"/>
      <c r="K27" s="23"/>
      <c r="L27" s="23"/>
      <c r="M27" s="23"/>
      <c r="N27" s="23"/>
      <c r="O27" s="23"/>
      <c r="P27" s="23"/>
      <c r="Q27" s="23"/>
    </row>
    <row r="28" spans="1:17" x14ac:dyDescent="0.4">
      <c r="A28" s="19"/>
      <c r="B28" s="19" t="s">
        <v>26</v>
      </c>
      <c r="C28" s="20"/>
      <c r="D28" s="20"/>
      <c r="E28" s="22"/>
      <c r="F28" s="33"/>
      <c r="G28" s="34"/>
      <c r="H28" s="35"/>
      <c r="I28" s="22"/>
      <c r="J28" s="39"/>
      <c r="K28" s="23"/>
      <c r="L28" s="23"/>
      <c r="M28" s="23"/>
      <c r="N28" s="23"/>
      <c r="O28" s="23"/>
      <c r="P28" s="23"/>
      <c r="Q28" s="23"/>
    </row>
    <row r="29" spans="1:17" x14ac:dyDescent="0.4">
      <c r="A29" s="19"/>
      <c r="B29" s="19"/>
      <c r="C29" s="20" t="s">
        <v>27</v>
      </c>
      <c r="D29" s="20"/>
      <c r="E29" s="22"/>
      <c r="F29" s="33"/>
      <c r="G29" s="34"/>
      <c r="H29" s="35"/>
      <c r="I29" s="22"/>
      <c r="J29" s="39"/>
      <c r="K29" s="23"/>
      <c r="L29" s="23"/>
      <c r="M29" s="23"/>
      <c r="N29" s="23"/>
      <c r="O29" s="23"/>
      <c r="P29" s="23"/>
      <c r="Q29" s="23"/>
    </row>
    <row r="30" spans="1:17" x14ac:dyDescent="0.4">
      <c r="A30" s="19"/>
      <c r="B30" s="19"/>
      <c r="C30" s="20"/>
      <c r="D30" s="20" t="s">
        <v>28</v>
      </c>
      <c r="E30" s="22"/>
      <c r="F30" s="33"/>
      <c r="G30" s="34"/>
      <c r="H30" s="35"/>
      <c r="I30" s="22"/>
      <c r="J30" s="39"/>
      <c r="K30" s="23"/>
      <c r="L30" s="23"/>
      <c r="M30" s="23"/>
      <c r="N30" s="23"/>
      <c r="O30" s="23"/>
      <c r="P30" s="23"/>
      <c r="Q30" s="23"/>
    </row>
    <row r="31" spans="1:17" x14ac:dyDescent="0.4">
      <c r="A31" s="19"/>
      <c r="B31" s="19"/>
      <c r="C31" s="20"/>
      <c r="D31" s="20"/>
      <c r="E31" s="22" t="s">
        <v>29</v>
      </c>
      <c r="F31" s="33">
        <f>[1]法人税計算基礎シート!P21+[1]法人税計算基礎シート!P22+[1]法人税計算基礎シート!P23</f>
        <v>25764242</v>
      </c>
      <c r="G31" s="34"/>
      <c r="H31" s="35"/>
      <c r="I31" s="22"/>
      <c r="J31" s="39"/>
      <c r="K31" s="23"/>
      <c r="L31" s="23"/>
      <c r="M31" s="23"/>
      <c r="N31" s="23"/>
      <c r="O31" s="23"/>
      <c r="P31" s="23"/>
      <c r="Q31" s="23"/>
    </row>
    <row r="32" spans="1:17" x14ac:dyDescent="0.4">
      <c r="A32" s="19"/>
      <c r="B32" s="19"/>
      <c r="C32" s="20"/>
      <c r="D32" s="20"/>
      <c r="E32" s="22" t="s">
        <v>30</v>
      </c>
      <c r="F32" s="33">
        <f>[1]法人税計算基礎シート!P24</f>
        <v>4033716</v>
      </c>
      <c r="G32" s="34"/>
      <c r="H32" s="35"/>
      <c r="I32" s="22"/>
      <c r="J32" s="39"/>
      <c r="K32" s="23"/>
      <c r="L32" s="23"/>
      <c r="M32" s="23"/>
      <c r="N32" s="23"/>
      <c r="O32" s="23"/>
      <c r="P32" s="23"/>
      <c r="Q32" s="23"/>
    </row>
    <row r="33" spans="1:17" x14ac:dyDescent="0.4">
      <c r="A33" s="19"/>
      <c r="B33" s="19"/>
      <c r="C33" s="20"/>
      <c r="D33" s="20" t="s">
        <v>31</v>
      </c>
      <c r="E33" s="22"/>
      <c r="F33" s="41">
        <f>SUM(F31:F32)</f>
        <v>29797958</v>
      </c>
      <c r="G33" s="34"/>
      <c r="H33" s="35"/>
      <c r="I33" s="22"/>
      <c r="J33" s="39"/>
      <c r="K33" s="23"/>
      <c r="L33" s="23"/>
      <c r="M33" s="23"/>
      <c r="N33" s="23"/>
      <c r="O33" s="23"/>
      <c r="P33" s="23"/>
      <c r="Q33" s="23"/>
    </row>
    <row r="34" spans="1:17" x14ac:dyDescent="0.4">
      <c r="A34" s="19"/>
      <c r="B34" s="19"/>
      <c r="C34" s="20"/>
      <c r="D34" s="20" t="s">
        <v>32</v>
      </c>
      <c r="E34" s="22"/>
      <c r="F34" s="33"/>
      <c r="G34" s="34"/>
      <c r="H34" s="35"/>
      <c r="I34" s="22"/>
      <c r="J34" s="39"/>
      <c r="K34" s="23"/>
      <c r="L34" s="23"/>
      <c r="M34" s="23"/>
      <c r="N34" s="23"/>
      <c r="O34" s="23"/>
      <c r="P34" s="23"/>
      <c r="Q34" s="23"/>
    </row>
    <row r="35" spans="1:17" x14ac:dyDescent="0.4">
      <c r="A35" s="19"/>
      <c r="B35" s="19"/>
      <c r="C35" s="20"/>
      <c r="D35" s="20"/>
      <c r="E35" s="22" t="s">
        <v>33</v>
      </c>
      <c r="F35" s="33">
        <f>[1]法人税計算基礎シート!P26</f>
        <v>465524</v>
      </c>
      <c r="G35" s="34"/>
      <c r="H35" s="35"/>
      <c r="I35" s="22"/>
      <c r="J35" s="39"/>
      <c r="K35" s="23"/>
      <c r="L35" s="23"/>
      <c r="M35" s="23"/>
      <c r="N35" s="23"/>
      <c r="O35" s="23"/>
      <c r="P35" s="23"/>
      <c r="Q35" s="23"/>
    </row>
    <row r="36" spans="1:17" x14ac:dyDescent="0.4">
      <c r="A36" s="19"/>
      <c r="B36" s="19"/>
      <c r="C36" s="20"/>
      <c r="D36" s="20"/>
      <c r="E36" s="22" t="s">
        <v>34</v>
      </c>
      <c r="F36" s="33">
        <f>[1]法人税計算基礎シート!P27</f>
        <v>1449259</v>
      </c>
      <c r="G36" s="34"/>
      <c r="H36" s="35"/>
      <c r="I36" s="22"/>
      <c r="J36" s="39"/>
      <c r="K36" s="23"/>
      <c r="L36" s="23"/>
      <c r="M36" s="23"/>
      <c r="N36" s="23"/>
      <c r="O36" s="23"/>
      <c r="P36" s="23"/>
      <c r="Q36" s="23"/>
    </row>
    <row r="37" spans="1:17" x14ac:dyDescent="0.4">
      <c r="A37" s="19"/>
      <c r="B37" s="19"/>
      <c r="C37" s="20"/>
      <c r="D37" s="20"/>
      <c r="E37" s="22" t="s">
        <v>35</v>
      </c>
      <c r="F37" s="33">
        <f>[1]法人税計算基礎シート!P28</f>
        <v>173480</v>
      </c>
      <c r="G37" s="34"/>
      <c r="H37" s="35"/>
      <c r="I37" s="22"/>
      <c r="J37" s="39"/>
      <c r="K37" s="23"/>
      <c r="L37" s="23"/>
      <c r="M37" s="23"/>
      <c r="N37" s="23"/>
      <c r="O37" s="23"/>
      <c r="P37" s="23"/>
      <c r="Q37" s="23"/>
    </row>
    <row r="38" spans="1:17" x14ac:dyDescent="0.4">
      <c r="A38" s="19"/>
      <c r="B38" s="19"/>
      <c r="C38" s="20"/>
      <c r="D38" s="20"/>
      <c r="E38" s="22" t="s">
        <v>36</v>
      </c>
      <c r="F38" s="33">
        <f>[1]法人税計算基礎シート!P29</f>
        <v>413094</v>
      </c>
      <c r="G38" s="34"/>
      <c r="H38" s="35"/>
      <c r="I38" s="22"/>
      <c r="J38" s="39"/>
      <c r="K38" s="23"/>
      <c r="L38" s="23"/>
      <c r="M38" s="23"/>
      <c r="N38" s="23"/>
      <c r="O38" s="23"/>
      <c r="P38" s="23"/>
      <c r="Q38" s="23"/>
    </row>
    <row r="39" spans="1:17" x14ac:dyDescent="0.4">
      <c r="A39" s="19"/>
      <c r="B39" s="19"/>
      <c r="C39" s="20"/>
      <c r="D39" s="20"/>
      <c r="E39" s="22" t="s">
        <v>37</v>
      </c>
      <c r="F39" s="33">
        <f>[1]法人税計算基礎シート!P30</f>
        <v>555762</v>
      </c>
      <c r="G39" s="34"/>
      <c r="H39" s="35"/>
      <c r="I39" s="22"/>
      <c r="J39" s="39"/>
      <c r="K39" s="23"/>
      <c r="L39" s="23"/>
      <c r="M39" s="23"/>
      <c r="N39" s="23"/>
      <c r="O39" s="23"/>
      <c r="P39" s="23"/>
      <c r="Q39" s="23"/>
    </row>
    <row r="40" spans="1:17" x14ac:dyDescent="0.4">
      <c r="A40" s="19"/>
      <c r="B40" s="19"/>
      <c r="C40" s="20"/>
      <c r="D40" s="20"/>
      <c r="E40" s="42" t="s">
        <v>38</v>
      </c>
      <c r="F40" s="33">
        <f>[1]法人税計算基礎シート!P33</f>
        <v>1171510</v>
      </c>
      <c r="G40" s="34"/>
      <c r="H40" s="35"/>
      <c r="I40" s="22"/>
      <c r="J40" s="39"/>
      <c r="K40" s="23"/>
      <c r="L40" s="23"/>
      <c r="M40" s="23"/>
      <c r="N40" s="23"/>
      <c r="O40" s="23"/>
      <c r="P40" s="23"/>
      <c r="Q40" s="23"/>
    </row>
    <row r="41" spans="1:17" x14ac:dyDescent="0.4">
      <c r="A41" s="19"/>
      <c r="B41" s="19"/>
      <c r="C41" s="20"/>
      <c r="D41" s="20"/>
      <c r="E41" s="42" t="s">
        <v>39</v>
      </c>
      <c r="F41" s="33">
        <f>[1]法人税計算基礎シート!P34</f>
        <v>288838</v>
      </c>
      <c r="G41" s="34"/>
      <c r="H41" s="35"/>
      <c r="I41" s="22"/>
      <c r="J41" s="39"/>
      <c r="K41" s="23"/>
      <c r="L41" s="23"/>
      <c r="M41" s="23"/>
      <c r="N41" s="23"/>
      <c r="O41" s="23"/>
      <c r="P41" s="23"/>
      <c r="Q41" s="23"/>
    </row>
    <row r="42" spans="1:17" x14ac:dyDescent="0.4">
      <c r="A42" s="19"/>
      <c r="B42" s="19"/>
      <c r="C42" s="20"/>
      <c r="D42" s="20"/>
      <c r="E42" s="42" t="s">
        <v>40</v>
      </c>
      <c r="F42" s="33">
        <f>[1]法人税計算基礎シート!P35</f>
        <v>229165</v>
      </c>
      <c r="G42" s="34"/>
      <c r="H42" s="35"/>
      <c r="I42" s="22"/>
      <c r="J42" s="39"/>
      <c r="K42" s="23"/>
      <c r="L42" s="23"/>
      <c r="M42" s="23"/>
      <c r="N42" s="23"/>
      <c r="O42" s="23"/>
      <c r="P42" s="23"/>
      <c r="Q42" s="23"/>
    </row>
    <row r="43" spans="1:17" x14ac:dyDescent="0.4">
      <c r="A43" s="19"/>
      <c r="B43" s="19"/>
      <c r="C43" s="20"/>
      <c r="D43" s="20"/>
      <c r="E43" s="42" t="s">
        <v>41</v>
      </c>
      <c r="F43" s="33">
        <f>[1]法人税計算基礎シート!P36</f>
        <v>21000</v>
      </c>
      <c r="G43" s="34"/>
      <c r="H43" s="35"/>
      <c r="I43" s="22"/>
      <c r="J43" s="39"/>
      <c r="K43" s="23"/>
      <c r="L43" s="23"/>
      <c r="M43" s="23"/>
      <c r="N43" s="23"/>
      <c r="O43" s="23"/>
      <c r="P43" s="23"/>
      <c r="Q43" s="23"/>
    </row>
    <row r="44" spans="1:17" x14ac:dyDescent="0.4">
      <c r="A44" s="19"/>
      <c r="B44" s="19"/>
      <c r="C44" s="20"/>
      <c r="D44" s="20"/>
      <c r="E44" s="42" t="s">
        <v>42</v>
      </c>
      <c r="F44" s="33">
        <f>[1]法人税計算基礎シート!P37</f>
        <v>430265</v>
      </c>
      <c r="G44" s="34"/>
      <c r="H44" s="35"/>
      <c r="I44" s="22"/>
      <c r="J44" s="39"/>
      <c r="K44" s="23"/>
      <c r="L44" s="23"/>
      <c r="M44" s="23"/>
      <c r="N44" s="23"/>
      <c r="O44" s="23"/>
      <c r="P44" s="23"/>
      <c r="Q44" s="23"/>
    </row>
    <row r="45" spans="1:17" x14ac:dyDescent="0.4">
      <c r="A45" s="19"/>
      <c r="B45" s="19"/>
      <c r="C45" s="20"/>
      <c r="D45" s="20"/>
      <c r="E45" s="42" t="s">
        <v>43</v>
      </c>
      <c r="F45" s="33">
        <f>[1]法人税計算基礎シート!P39</f>
        <v>151898</v>
      </c>
      <c r="G45" s="34"/>
      <c r="H45" s="35"/>
      <c r="I45" s="22"/>
      <c r="J45" s="39"/>
      <c r="K45" s="23"/>
      <c r="L45" s="23"/>
      <c r="M45" s="23"/>
      <c r="N45" s="23"/>
      <c r="O45" s="23"/>
      <c r="P45" s="23"/>
      <c r="Q45" s="23"/>
    </row>
    <row r="46" spans="1:17" x14ac:dyDescent="0.4">
      <c r="A46" s="19"/>
      <c r="B46" s="19"/>
      <c r="C46" s="20"/>
      <c r="D46" s="20"/>
      <c r="E46" s="42" t="s">
        <v>44</v>
      </c>
      <c r="F46" s="33">
        <f>[1]法人税計算基礎シート!P41</f>
        <v>417193</v>
      </c>
      <c r="G46" s="34"/>
      <c r="H46" s="35"/>
      <c r="I46" s="22"/>
      <c r="J46" s="39"/>
      <c r="K46" s="23"/>
      <c r="L46" s="23"/>
      <c r="M46" s="23"/>
      <c r="N46" s="23"/>
      <c r="O46" s="23"/>
      <c r="P46" s="23"/>
      <c r="Q46" s="23"/>
    </row>
    <row r="47" spans="1:17" x14ac:dyDescent="0.4">
      <c r="A47" s="19"/>
      <c r="B47" s="19"/>
      <c r="C47" s="20"/>
      <c r="D47" s="20"/>
      <c r="E47" s="42" t="s">
        <v>45</v>
      </c>
      <c r="F47" s="33">
        <f>[1]法人税計算基礎シート!P42</f>
        <v>0</v>
      </c>
      <c r="G47" s="34"/>
      <c r="H47" s="35"/>
      <c r="I47" s="22"/>
      <c r="J47" s="39"/>
      <c r="K47" s="23"/>
      <c r="L47" s="23"/>
      <c r="M47" s="23"/>
      <c r="N47" s="23"/>
      <c r="O47" s="23"/>
      <c r="P47" s="23"/>
      <c r="Q47" s="23"/>
    </row>
    <row r="48" spans="1:17" x14ac:dyDescent="0.4">
      <c r="A48" s="19"/>
      <c r="B48" s="19"/>
      <c r="C48" s="20"/>
      <c r="D48" s="20"/>
      <c r="E48" s="42" t="s">
        <v>46</v>
      </c>
      <c r="F48" s="33">
        <f>[1]法人税計算基礎シート!P44</f>
        <v>2234750</v>
      </c>
      <c r="G48" s="34"/>
      <c r="H48" s="35"/>
      <c r="I48" s="22"/>
      <c r="J48" s="39"/>
      <c r="K48" s="23"/>
      <c r="L48" s="23"/>
      <c r="M48" s="23"/>
      <c r="N48" s="23"/>
      <c r="O48" s="23"/>
      <c r="P48" s="23"/>
      <c r="Q48" s="23"/>
    </row>
    <row r="49" spans="1:17" x14ac:dyDescent="0.4">
      <c r="A49" s="19"/>
      <c r="B49" s="19"/>
      <c r="C49" s="20"/>
      <c r="D49" s="20"/>
      <c r="E49" s="42" t="s">
        <v>47</v>
      </c>
      <c r="F49" s="33">
        <f>[1]法人税計算基礎シート!P45</f>
        <v>45550</v>
      </c>
      <c r="G49" s="34"/>
      <c r="H49" s="35"/>
      <c r="I49" s="22"/>
      <c r="J49" s="39"/>
      <c r="K49" s="23"/>
      <c r="L49" s="23"/>
      <c r="M49" s="23"/>
      <c r="N49" s="23"/>
      <c r="O49" s="23"/>
      <c r="P49" s="23"/>
      <c r="Q49" s="23"/>
    </row>
    <row r="50" spans="1:17" x14ac:dyDescent="0.4">
      <c r="A50" s="19"/>
      <c r="B50" s="19"/>
      <c r="C50" s="20"/>
      <c r="D50" s="20"/>
      <c r="E50" s="42" t="s">
        <v>48</v>
      </c>
      <c r="F50" s="33">
        <f>[1]法人税計算基礎シート!P46</f>
        <v>429993</v>
      </c>
      <c r="G50" s="34"/>
      <c r="H50" s="35"/>
      <c r="I50" s="22"/>
      <c r="J50" s="39"/>
      <c r="K50" s="23"/>
      <c r="L50" s="23"/>
      <c r="M50" s="23"/>
      <c r="N50" s="23"/>
      <c r="O50" s="23"/>
      <c r="P50" s="23"/>
      <c r="Q50" s="23"/>
    </row>
    <row r="51" spans="1:17" x14ac:dyDescent="0.4">
      <c r="A51" s="19"/>
      <c r="B51" s="19"/>
      <c r="C51" s="20"/>
      <c r="D51" s="20"/>
      <c r="E51" s="42" t="s">
        <v>49</v>
      </c>
      <c r="F51" s="33">
        <f>[1]法人税計算基礎シート!P47</f>
        <v>17737</v>
      </c>
      <c r="G51" s="34"/>
      <c r="H51" s="35"/>
      <c r="I51" s="22"/>
      <c r="J51" s="39"/>
      <c r="K51" s="23"/>
      <c r="L51" s="23"/>
      <c r="M51" s="23"/>
      <c r="N51" s="23"/>
      <c r="O51" s="23"/>
      <c r="P51" s="23"/>
      <c r="Q51" s="23"/>
    </row>
    <row r="52" spans="1:17" x14ac:dyDescent="0.4">
      <c r="A52" s="19"/>
      <c r="B52" s="19"/>
      <c r="C52" s="20"/>
      <c r="D52" s="20"/>
      <c r="E52" s="42" t="s">
        <v>50</v>
      </c>
      <c r="F52" s="33">
        <f>[1]法人税計算基礎シート!P48</f>
        <v>32921</v>
      </c>
      <c r="G52" s="34"/>
      <c r="H52" s="35"/>
      <c r="I52" s="22"/>
      <c r="J52" s="39"/>
      <c r="K52" s="23"/>
      <c r="L52" s="23"/>
      <c r="M52" s="23"/>
      <c r="N52" s="23"/>
      <c r="O52" s="23"/>
      <c r="P52" s="23"/>
      <c r="Q52" s="23"/>
    </row>
    <row r="53" spans="1:17" x14ac:dyDescent="0.4">
      <c r="A53" s="19"/>
      <c r="B53" s="19"/>
      <c r="C53" s="20"/>
      <c r="D53" s="20"/>
      <c r="E53" s="42" t="s">
        <v>51</v>
      </c>
      <c r="F53" s="33">
        <f>[1]法人税計算基礎シート!P49</f>
        <v>0</v>
      </c>
      <c r="G53" s="34"/>
      <c r="H53" s="35"/>
      <c r="I53" s="22"/>
      <c r="J53" s="39"/>
      <c r="K53" s="23"/>
      <c r="L53" s="23"/>
      <c r="M53" s="23"/>
      <c r="N53" s="23"/>
      <c r="O53" s="23"/>
      <c r="P53" s="23"/>
      <c r="Q53" s="23"/>
    </row>
    <row r="54" spans="1:17" x14ac:dyDescent="0.4">
      <c r="A54" s="19"/>
      <c r="B54" s="19"/>
      <c r="C54" s="20"/>
      <c r="D54" s="20"/>
      <c r="E54" s="42" t="s">
        <v>52</v>
      </c>
      <c r="F54" s="33">
        <f>[1]法人税計算基礎シート!P50</f>
        <v>156563</v>
      </c>
      <c r="G54" s="34"/>
      <c r="H54" s="35"/>
      <c r="I54" s="22"/>
      <c r="J54" s="39"/>
      <c r="K54" s="23"/>
      <c r="L54" s="23"/>
      <c r="M54" s="23"/>
      <c r="N54" s="23"/>
      <c r="O54" s="23"/>
      <c r="P54" s="23"/>
      <c r="Q54" s="23"/>
    </row>
    <row r="55" spans="1:17" x14ac:dyDescent="0.4">
      <c r="A55" s="19"/>
      <c r="B55" s="19"/>
      <c r="C55" s="20"/>
      <c r="D55" s="20"/>
      <c r="E55" s="42" t="s">
        <v>53</v>
      </c>
      <c r="F55" s="33">
        <f>[1]法人税計算基礎シート!P64</f>
        <v>266258</v>
      </c>
      <c r="G55" s="34"/>
      <c r="H55" s="35"/>
      <c r="I55" s="22"/>
      <c r="J55" s="39"/>
      <c r="K55" s="23"/>
      <c r="L55" s="23"/>
      <c r="M55" s="23"/>
      <c r="N55" s="23"/>
      <c r="O55" s="23"/>
      <c r="P55" s="23"/>
      <c r="Q55" s="23"/>
    </row>
    <row r="56" spans="1:17" x14ac:dyDescent="0.4">
      <c r="A56" s="19"/>
      <c r="B56" s="19"/>
      <c r="C56" s="20"/>
      <c r="D56" s="20"/>
      <c r="E56" s="42" t="s">
        <v>54</v>
      </c>
      <c r="F56" s="33">
        <f>[1]法人税計算基礎シート!P79</f>
        <v>102528</v>
      </c>
      <c r="G56" s="34"/>
      <c r="H56" s="35"/>
      <c r="I56" s="22"/>
      <c r="J56" s="39"/>
      <c r="K56" s="23"/>
      <c r="L56" s="23"/>
      <c r="M56" s="23"/>
      <c r="N56" s="23"/>
      <c r="O56" s="23"/>
      <c r="P56" s="23"/>
      <c r="Q56" s="23"/>
    </row>
    <row r="57" spans="1:17" x14ac:dyDescent="0.4">
      <c r="A57" s="19"/>
      <c r="B57" s="19"/>
      <c r="C57" s="20"/>
      <c r="D57" s="20" t="s">
        <v>55</v>
      </c>
      <c r="E57" s="22"/>
      <c r="F57" s="43">
        <f>SUM(F35:F56)</f>
        <v>9053288</v>
      </c>
      <c r="G57" s="34"/>
      <c r="H57" s="35"/>
      <c r="I57" s="22"/>
      <c r="J57" s="39"/>
      <c r="K57" s="23"/>
      <c r="L57" s="23"/>
      <c r="M57" s="23"/>
      <c r="N57" s="23"/>
      <c r="O57" s="23"/>
      <c r="P57" s="23"/>
      <c r="Q57" s="23"/>
    </row>
    <row r="58" spans="1:17" x14ac:dyDescent="0.4">
      <c r="A58" s="19"/>
      <c r="B58" s="19"/>
      <c r="C58" s="20" t="s">
        <v>56</v>
      </c>
      <c r="D58" s="20"/>
      <c r="E58" s="22"/>
      <c r="F58" s="37"/>
      <c r="G58" s="34">
        <f>F33+F57</f>
        <v>38851246</v>
      </c>
      <c r="H58" s="35"/>
      <c r="I58" s="22"/>
      <c r="J58" s="39"/>
      <c r="K58" s="23"/>
      <c r="L58" s="23"/>
      <c r="M58" s="23"/>
      <c r="N58" s="23"/>
      <c r="O58" s="23"/>
      <c r="P58" s="23"/>
      <c r="Q58" s="23"/>
    </row>
    <row r="59" spans="1:17" x14ac:dyDescent="0.4">
      <c r="A59" s="19"/>
      <c r="B59" s="19"/>
      <c r="C59" s="20" t="s">
        <v>57</v>
      </c>
      <c r="D59" s="20"/>
      <c r="E59" s="22"/>
      <c r="F59" s="33"/>
      <c r="G59" s="34"/>
      <c r="H59" s="35"/>
      <c r="I59" s="22"/>
      <c r="J59" s="39"/>
      <c r="K59" s="23"/>
      <c r="L59" s="23"/>
      <c r="M59" s="23"/>
      <c r="N59" s="23"/>
      <c r="O59" s="23"/>
      <c r="P59" s="23"/>
      <c r="Q59" s="23"/>
    </row>
    <row r="60" spans="1:17" x14ac:dyDescent="0.4">
      <c r="A60" s="19"/>
      <c r="B60" s="19"/>
      <c r="C60" s="20"/>
      <c r="D60" s="20" t="s">
        <v>28</v>
      </c>
      <c r="E60" s="22"/>
      <c r="F60" s="33"/>
      <c r="G60" s="34"/>
      <c r="H60" s="35"/>
      <c r="I60" s="22"/>
      <c r="J60" s="39"/>
      <c r="K60" s="23"/>
      <c r="L60" s="23"/>
      <c r="M60" s="23"/>
      <c r="N60" s="23"/>
      <c r="O60" s="23"/>
      <c r="P60" s="23"/>
      <c r="Q60" s="23"/>
    </row>
    <row r="61" spans="1:17" x14ac:dyDescent="0.4">
      <c r="A61" s="19"/>
      <c r="B61" s="19"/>
      <c r="C61" s="20"/>
      <c r="D61" s="20"/>
      <c r="E61" s="22" t="s">
        <v>58</v>
      </c>
      <c r="F61" s="33">
        <f>[1]法人税計算基礎シート!Q20</f>
        <v>600000</v>
      </c>
      <c r="G61" s="34"/>
      <c r="H61" s="35"/>
      <c r="I61" s="22"/>
      <c r="J61" s="39"/>
      <c r="K61" s="23"/>
      <c r="L61" s="23"/>
      <c r="M61" s="23"/>
      <c r="N61" s="23"/>
      <c r="O61" s="23"/>
      <c r="P61" s="23"/>
      <c r="Q61" s="23"/>
    </row>
    <row r="62" spans="1:17" x14ac:dyDescent="0.4">
      <c r="A62" s="19"/>
      <c r="B62" s="19"/>
      <c r="C62" s="20"/>
      <c r="D62" s="20" t="s">
        <v>31</v>
      </c>
      <c r="E62" s="22"/>
      <c r="F62" s="41">
        <f>SUM(F60:F61)</f>
        <v>600000</v>
      </c>
      <c r="G62" s="34"/>
      <c r="H62" s="35"/>
      <c r="I62" s="22"/>
      <c r="J62" s="39"/>
      <c r="K62" s="23"/>
      <c r="L62" s="23"/>
      <c r="M62" s="23"/>
      <c r="N62" s="23"/>
      <c r="O62" s="23"/>
      <c r="P62" s="23"/>
      <c r="Q62" s="23"/>
    </row>
    <row r="63" spans="1:17" x14ac:dyDescent="0.4">
      <c r="A63" s="19"/>
      <c r="B63" s="19"/>
      <c r="C63" s="20"/>
      <c r="D63" s="20" t="s">
        <v>32</v>
      </c>
      <c r="E63" s="22"/>
      <c r="F63" s="33"/>
      <c r="G63" s="34"/>
      <c r="H63" s="35"/>
      <c r="I63" s="22"/>
      <c r="J63" s="39"/>
      <c r="K63" s="23"/>
      <c r="L63" s="23"/>
      <c r="M63" s="23"/>
      <c r="N63" s="23"/>
      <c r="O63" s="23"/>
      <c r="P63" s="23"/>
      <c r="Q63" s="23"/>
    </row>
    <row r="64" spans="1:17" x14ac:dyDescent="0.4">
      <c r="A64" s="19"/>
      <c r="B64" s="19"/>
      <c r="C64" s="20"/>
      <c r="D64" s="20"/>
      <c r="E64" s="42" t="s">
        <v>59</v>
      </c>
      <c r="F64" s="33">
        <f>[1]法人税計算基礎シート!Q40</f>
        <v>660000</v>
      </c>
      <c r="G64" s="34"/>
      <c r="H64" s="35"/>
      <c r="I64" s="22"/>
      <c r="J64" s="39"/>
      <c r="K64" s="23"/>
      <c r="L64" s="23"/>
      <c r="M64" s="23"/>
      <c r="N64" s="23"/>
      <c r="O64" s="23"/>
      <c r="P64" s="23"/>
      <c r="Q64" s="23"/>
    </row>
    <row r="65" spans="1:17" x14ac:dyDescent="0.4">
      <c r="A65" s="19"/>
      <c r="B65" s="19"/>
      <c r="C65" s="20"/>
      <c r="D65" s="20" t="s">
        <v>55</v>
      </c>
      <c r="E65" s="22"/>
      <c r="F65" s="43">
        <f>SUM(F64)</f>
        <v>660000</v>
      </c>
      <c r="G65" s="34"/>
      <c r="H65" s="35"/>
      <c r="I65" s="22"/>
      <c r="J65" s="39"/>
      <c r="K65" s="23"/>
      <c r="L65" s="23"/>
      <c r="M65" s="23"/>
      <c r="N65" s="23"/>
      <c r="O65" s="23"/>
      <c r="P65" s="23"/>
      <c r="Q65" s="23"/>
    </row>
    <row r="66" spans="1:17" x14ac:dyDescent="0.4">
      <c r="A66" s="19"/>
      <c r="B66" s="19"/>
      <c r="C66" s="20" t="s">
        <v>60</v>
      </c>
      <c r="D66" s="20"/>
      <c r="E66" s="22"/>
      <c r="F66" s="37"/>
      <c r="G66" s="34">
        <f>F65+F62</f>
        <v>1260000</v>
      </c>
      <c r="H66" s="35"/>
      <c r="I66" s="22"/>
      <c r="J66" s="39"/>
      <c r="K66" s="23"/>
      <c r="L66" s="23"/>
      <c r="M66" s="23"/>
      <c r="N66" s="23"/>
      <c r="O66" s="23"/>
      <c r="P66" s="23"/>
      <c r="Q66" s="23"/>
    </row>
    <row r="67" spans="1:17" x14ac:dyDescent="0.4">
      <c r="A67" s="19"/>
      <c r="B67" s="19"/>
      <c r="C67" s="20" t="s">
        <v>61</v>
      </c>
      <c r="D67" s="20"/>
      <c r="E67" s="22"/>
      <c r="F67" s="33"/>
      <c r="G67" s="34"/>
      <c r="H67" s="38">
        <f>SUM(G58:G66)</f>
        <v>40111246</v>
      </c>
      <c r="I67" s="22"/>
      <c r="J67" s="39"/>
      <c r="K67" s="23"/>
      <c r="L67" s="23"/>
      <c r="M67" s="23"/>
      <c r="N67" s="23"/>
      <c r="O67" s="23"/>
      <c r="P67" s="23"/>
      <c r="Q67" s="23"/>
    </row>
    <row r="68" spans="1:17" x14ac:dyDescent="0.4">
      <c r="A68" s="19"/>
      <c r="B68" s="19"/>
      <c r="C68" s="20" t="s">
        <v>62</v>
      </c>
      <c r="D68" s="20"/>
      <c r="E68" s="22"/>
      <c r="F68" s="33"/>
      <c r="G68" s="34"/>
      <c r="H68" s="38">
        <f>H26-H67</f>
        <v>-713138</v>
      </c>
      <c r="I68" s="22"/>
      <c r="J68" s="39"/>
      <c r="K68" s="23"/>
      <c r="L68" s="23"/>
      <c r="M68" s="23"/>
      <c r="N68" s="23"/>
      <c r="O68" s="23"/>
      <c r="P68" s="23"/>
      <c r="Q68" s="23"/>
    </row>
    <row r="69" spans="1:17" x14ac:dyDescent="0.4">
      <c r="A69" s="19"/>
      <c r="B69" s="19" t="s">
        <v>63</v>
      </c>
      <c r="C69" s="20"/>
      <c r="D69" s="20"/>
      <c r="E69" s="22"/>
      <c r="F69" s="33"/>
      <c r="G69" s="34"/>
      <c r="H69" s="44"/>
      <c r="I69" s="22"/>
      <c r="J69" s="39"/>
      <c r="K69" s="23"/>
      <c r="L69" s="23"/>
      <c r="M69" s="23"/>
      <c r="N69" s="23"/>
      <c r="O69" s="23"/>
      <c r="P69" s="23"/>
      <c r="Q69" s="23"/>
    </row>
    <row r="70" spans="1:17" x14ac:dyDescent="0.4">
      <c r="A70" s="19"/>
      <c r="B70" s="19"/>
      <c r="C70" s="20" t="s">
        <v>64</v>
      </c>
      <c r="D70" s="20"/>
      <c r="E70" s="22"/>
      <c r="F70" s="33"/>
      <c r="G70" s="34">
        <v>0</v>
      </c>
      <c r="H70" s="36"/>
      <c r="I70" s="22"/>
      <c r="J70" s="39"/>
      <c r="K70" s="23"/>
      <c r="L70" s="23"/>
      <c r="M70" s="23"/>
      <c r="N70" s="23"/>
      <c r="O70" s="23"/>
      <c r="P70" s="23"/>
      <c r="Q70" s="23"/>
    </row>
    <row r="71" spans="1:17" x14ac:dyDescent="0.4">
      <c r="A71" s="19"/>
      <c r="B71" s="19" t="s">
        <v>65</v>
      </c>
      <c r="C71" s="20"/>
      <c r="D71" s="20"/>
      <c r="E71" s="22"/>
      <c r="F71" s="34"/>
      <c r="G71" s="34"/>
      <c r="H71" s="36"/>
      <c r="I71" s="22"/>
      <c r="J71" s="39"/>
      <c r="K71" s="23"/>
      <c r="L71" s="23"/>
      <c r="M71" s="23"/>
      <c r="N71" s="23"/>
      <c r="O71" s="23"/>
      <c r="P71" s="23"/>
      <c r="Q71" s="23"/>
    </row>
    <row r="72" spans="1:17" x14ac:dyDescent="0.4">
      <c r="A72" s="19"/>
      <c r="B72" s="19"/>
      <c r="C72" s="20" t="s">
        <v>66</v>
      </c>
      <c r="D72" s="20"/>
      <c r="E72" s="22"/>
      <c r="F72" s="34"/>
      <c r="G72" s="34">
        <v>0</v>
      </c>
      <c r="H72" s="36"/>
      <c r="I72" s="22"/>
      <c r="J72" s="39"/>
      <c r="K72" s="23"/>
      <c r="L72" s="23"/>
      <c r="M72" s="23"/>
      <c r="N72" s="23"/>
      <c r="O72" s="23"/>
      <c r="P72" s="23"/>
      <c r="Q72" s="23"/>
    </row>
    <row r="73" spans="1:17" x14ac:dyDescent="0.4">
      <c r="A73" s="19"/>
      <c r="B73" s="19"/>
      <c r="C73" s="20" t="s">
        <v>67</v>
      </c>
      <c r="D73" s="20"/>
      <c r="E73" s="22"/>
      <c r="F73" s="34"/>
      <c r="G73" s="34"/>
      <c r="H73" s="38">
        <f>G70-G72</f>
        <v>0</v>
      </c>
      <c r="I73" s="22"/>
      <c r="J73" s="39"/>
      <c r="K73" s="23"/>
      <c r="L73" s="23"/>
      <c r="M73" s="23"/>
      <c r="N73" s="23"/>
      <c r="O73" s="23"/>
      <c r="P73" s="23"/>
      <c r="Q73" s="23"/>
    </row>
    <row r="74" spans="1:17" x14ac:dyDescent="0.4">
      <c r="A74" s="19"/>
      <c r="B74" s="19"/>
      <c r="C74" s="45" t="s">
        <v>68</v>
      </c>
      <c r="D74" s="20"/>
      <c r="E74" s="46"/>
      <c r="F74" s="33"/>
      <c r="G74" s="34"/>
      <c r="H74" s="38">
        <f>H68+H73</f>
        <v>-713138</v>
      </c>
      <c r="I74" s="22"/>
      <c r="J74" s="39"/>
      <c r="K74" s="23"/>
      <c r="L74" s="23"/>
      <c r="M74" s="23"/>
      <c r="N74" s="23"/>
      <c r="O74" s="23"/>
      <c r="P74" s="23"/>
      <c r="Q74" s="23"/>
    </row>
    <row r="75" spans="1:17" x14ac:dyDescent="0.4">
      <c r="A75" s="19"/>
      <c r="B75" s="19"/>
      <c r="C75" s="20" t="s">
        <v>69</v>
      </c>
      <c r="D75" s="20"/>
      <c r="E75" s="22"/>
      <c r="F75" s="33"/>
      <c r="G75" s="34"/>
      <c r="H75" s="38">
        <f>[1]法人税計算基礎シート!J94</f>
        <v>70006</v>
      </c>
      <c r="I75" s="22"/>
      <c r="J75" s="39"/>
      <c r="K75" s="23"/>
      <c r="L75" s="23"/>
      <c r="M75" s="23"/>
      <c r="N75" s="23"/>
      <c r="O75" s="23"/>
      <c r="P75" s="23"/>
      <c r="Q75" s="23"/>
    </row>
    <row r="76" spans="1:17" x14ac:dyDescent="0.4">
      <c r="A76" s="19"/>
      <c r="B76" s="19" t="s">
        <v>70</v>
      </c>
      <c r="C76" s="20"/>
      <c r="D76" s="20"/>
      <c r="E76" s="47"/>
      <c r="F76" s="33"/>
      <c r="G76" s="34"/>
      <c r="H76" s="43">
        <f>H74-H75</f>
        <v>-783144</v>
      </c>
      <c r="I76" s="22"/>
      <c r="J76" s="39"/>
      <c r="K76" s="23"/>
      <c r="L76" s="23"/>
      <c r="M76" s="23"/>
      <c r="N76" s="23"/>
      <c r="O76" s="23"/>
      <c r="P76" s="23"/>
      <c r="Q76" s="23"/>
    </row>
    <row r="77" spans="1:17" x14ac:dyDescent="0.4">
      <c r="A77" s="19"/>
      <c r="B77" s="19"/>
      <c r="C77" s="20" t="s">
        <v>71</v>
      </c>
      <c r="D77" s="20"/>
      <c r="E77" s="22"/>
      <c r="F77" s="33"/>
      <c r="G77" s="34"/>
      <c r="H77" s="43">
        <v>0</v>
      </c>
      <c r="I77" s="22"/>
      <c r="J77" s="39"/>
      <c r="K77" s="23"/>
      <c r="L77" s="23"/>
      <c r="M77" s="23"/>
      <c r="N77" s="23"/>
      <c r="O77" s="23"/>
      <c r="P77" s="23"/>
      <c r="Q77" s="23"/>
    </row>
    <row r="78" spans="1:17" x14ac:dyDescent="0.4">
      <c r="A78" s="19"/>
      <c r="B78" s="19"/>
      <c r="C78" s="20" t="s">
        <v>72</v>
      </c>
      <c r="D78" s="20"/>
      <c r="E78" s="22"/>
      <c r="F78" s="33"/>
      <c r="G78" s="34"/>
      <c r="H78" s="43">
        <v>0</v>
      </c>
      <c r="I78" s="22"/>
      <c r="J78" s="39"/>
      <c r="K78" s="23"/>
      <c r="L78" s="23"/>
      <c r="M78" s="23"/>
      <c r="N78" s="23"/>
      <c r="O78" s="23"/>
      <c r="P78" s="23"/>
      <c r="Q78" s="23"/>
    </row>
    <row r="79" spans="1:17" x14ac:dyDescent="0.4">
      <c r="A79" s="19"/>
      <c r="B79" s="19"/>
      <c r="C79" s="20" t="s">
        <v>73</v>
      </c>
      <c r="D79" s="20"/>
      <c r="E79" s="47"/>
      <c r="F79" s="33"/>
      <c r="G79" s="34"/>
      <c r="H79" s="43">
        <f>H76+H77-H78</f>
        <v>-783144</v>
      </c>
      <c r="I79" s="22"/>
      <c r="J79" s="39"/>
      <c r="K79" s="23"/>
      <c r="L79" s="23"/>
      <c r="M79" s="23"/>
      <c r="N79" s="23"/>
      <c r="O79" s="23"/>
      <c r="P79" s="23"/>
      <c r="Q79" s="23"/>
    </row>
    <row r="80" spans="1:17" x14ac:dyDescent="0.4">
      <c r="A80" s="19"/>
      <c r="B80" s="19" t="s">
        <v>74</v>
      </c>
      <c r="C80" s="20"/>
      <c r="D80" s="20"/>
      <c r="E80" s="22"/>
      <c r="F80" s="33"/>
      <c r="G80" s="34"/>
      <c r="H80" s="43">
        <f>[1]法人税計算基礎シート!G109</f>
        <v>-4103607</v>
      </c>
      <c r="I80" s="22"/>
      <c r="J80" s="39"/>
      <c r="K80" s="23"/>
      <c r="L80" s="23"/>
      <c r="M80" s="23"/>
      <c r="N80" s="23"/>
      <c r="O80" s="23"/>
      <c r="P80" s="23"/>
      <c r="Q80" s="23"/>
    </row>
    <row r="81" spans="1:17" x14ac:dyDescent="0.4">
      <c r="A81" s="19"/>
      <c r="B81" s="19" t="s">
        <v>75</v>
      </c>
      <c r="C81" s="20"/>
      <c r="D81" s="20"/>
      <c r="E81" s="22"/>
      <c r="F81" s="33"/>
      <c r="G81" s="34"/>
      <c r="H81" s="43">
        <f>H79+H80</f>
        <v>-4886751</v>
      </c>
      <c r="I81" s="22"/>
      <c r="J81" s="39"/>
      <c r="K81" s="23"/>
      <c r="L81" s="23"/>
      <c r="M81" s="23"/>
      <c r="N81" s="23"/>
      <c r="O81" s="23"/>
      <c r="P81" s="23"/>
      <c r="Q81" s="23"/>
    </row>
    <row r="82" spans="1:17" x14ac:dyDescent="0.4">
      <c r="A82" s="19"/>
      <c r="B82" s="48"/>
      <c r="C82" s="48"/>
      <c r="D82" s="48"/>
      <c r="E82" s="48"/>
      <c r="F82" s="48"/>
      <c r="G82" s="48"/>
      <c r="H82" s="49"/>
      <c r="I82" s="22"/>
      <c r="J82" s="20"/>
      <c r="K82" s="23"/>
      <c r="L82" s="23"/>
      <c r="M82" s="23"/>
      <c r="N82" s="23"/>
      <c r="O82" s="23"/>
      <c r="P82" s="23"/>
      <c r="Q82" s="23"/>
    </row>
    <row r="83" spans="1:17" x14ac:dyDescent="0.4">
      <c r="A83" s="50"/>
      <c r="B83" s="51"/>
      <c r="C83" s="51"/>
      <c r="D83" s="51"/>
      <c r="E83" s="51"/>
      <c r="F83" s="51"/>
      <c r="G83" s="51"/>
      <c r="H83" s="52"/>
      <c r="I83" s="53"/>
      <c r="J83" s="10"/>
      <c r="K83" s="11"/>
      <c r="L83" s="11"/>
      <c r="M83" s="11"/>
      <c r="N83" s="11"/>
      <c r="O83" s="11"/>
      <c r="P83" s="11"/>
      <c r="Q83" s="11"/>
    </row>
    <row r="84" spans="1:17" x14ac:dyDescent="0.4">
      <c r="A84" s="54"/>
      <c r="B84" s="54"/>
      <c r="C84" s="54"/>
      <c r="D84" s="54"/>
      <c r="E84" s="54"/>
      <c r="F84" s="54"/>
      <c r="G84" s="54"/>
      <c r="H84" s="55"/>
      <c r="I84" s="54"/>
      <c r="J84" s="54"/>
      <c r="K84" s="56"/>
      <c r="L84" s="56"/>
      <c r="M84" s="56"/>
      <c r="N84" s="56"/>
      <c r="O84" s="56"/>
      <c r="P84" s="56"/>
      <c r="Q84" s="56"/>
    </row>
    <row r="85" spans="1:17" x14ac:dyDescent="0.4">
      <c r="A85" s="54"/>
      <c r="B85" s="54"/>
      <c r="C85" s="54"/>
      <c r="D85" s="54"/>
      <c r="E85" s="54"/>
      <c r="F85" s="54"/>
      <c r="G85" s="54"/>
      <c r="H85" s="55"/>
      <c r="I85" s="54"/>
      <c r="J85" s="54"/>
      <c r="K85" s="56"/>
      <c r="L85" s="56"/>
      <c r="M85" s="56"/>
      <c r="N85" s="56"/>
      <c r="O85" s="56"/>
      <c r="P85" s="56"/>
      <c r="Q85" s="56"/>
    </row>
    <row r="86" spans="1:17" x14ac:dyDescent="0.4">
      <c r="A86" s="54"/>
      <c r="B86" s="54"/>
      <c r="C86" s="54"/>
      <c r="D86" s="54"/>
      <c r="E86" s="54"/>
      <c r="F86" s="54"/>
      <c r="G86" s="54"/>
      <c r="H86" s="55"/>
      <c r="I86" s="54"/>
      <c r="J86" s="54"/>
      <c r="K86" s="56"/>
      <c r="L86" s="56"/>
      <c r="M86" s="56"/>
      <c r="N86" s="56"/>
      <c r="O86" s="56"/>
      <c r="P86" s="56"/>
      <c r="Q86" s="56"/>
    </row>
    <row r="87" spans="1:17" x14ac:dyDescent="0.4">
      <c r="A87" s="54"/>
      <c r="B87" s="54"/>
      <c r="C87" s="54"/>
      <c r="D87" s="54"/>
      <c r="E87" s="54"/>
      <c r="F87" s="54"/>
      <c r="G87" s="54"/>
      <c r="H87" s="55"/>
      <c r="I87" s="54"/>
      <c r="J87" s="54"/>
      <c r="K87" s="56"/>
      <c r="L87" s="56"/>
      <c r="M87" s="56"/>
      <c r="N87" s="56"/>
      <c r="O87" s="56"/>
      <c r="P87" s="56"/>
      <c r="Q87" s="56"/>
    </row>
    <row r="88" spans="1:17" x14ac:dyDescent="0.4">
      <c r="A88" s="54"/>
      <c r="B88" s="54"/>
      <c r="C88" s="54"/>
      <c r="D88" s="54"/>
      <c r="E88" s="54"/>
      <c r="F88" s="54"/>
      <c r="G88" s="54"/>
      <c r="H88" s="55"/>
      <c r="I88" s="54"/>
      <c r="J88" s="54"/>
      <c r="K88" s="56"/>
      <c r="L88" s="56"/>
      <c r="M88" s="56"/>
      <c r="N88" s="56"/>
      <c r="O88" s="56"/>
      <c r="P88" s="56"/>
      <c r="Q88" s="56"/>
    </row>
    <row r="89" spans="1:17" x14ac:dyDescent="0.4">
      <c r="A89" s="54"/>
      <c r="B89" s="57"/>
      <c r="C89" s="54"/>
      <c r="D89" s="58"/>
      <c r="E89" s="54"/>
      <c r="F89" s="54"/>
      <c r="G89" s="54"/>
      <c r="H89" s="55"/>
      <c r="I89" s="54"/>
      <c r="J89" s="54"/>
      <c r="K89" s="56"/>
      <c r="L89" s="56"/>
      <c r="M89" s="56"/>
      <c r="N89" s="56"/>
      <c r="O89" s="56"/>
      <c r="P89" s="56"/>
      <c r="Q89" s="56"/>
    </row>
    <row r="90" spans="1:17" x14ac:dyDescent="0.4">
      <c r="A90" s="54"/>
      <c r="B90" s="54"/>
      <c r="C90" s="54"/>
      <c r="D90" s="54"/>
      <c r="E90" s="54"/>
      <c r="F90" s="54"/>
      <c r="G90" s="54"/>
      <c r="H90" s="55"/>
      <c r="I90" s="54"/>
      <c r="J90" s="54"/>
      <c r="K90" s="56"/>
      <c r="L90" s="56"/>
      <c r="M90" s="56"/>
      <c r="N90" s="56"/>
      <c r="O90" s="56"/>
      <c r="P90" s="56"/>
      <c r="Q90" s="56"/>
    </row>
    <row r="91" spans="1:17" x14ac:dyDescent="0.4">
      <c r="A91" s="54"/>
      <c r="B91" s="54"/>
      <c r="C91" s="54"/>
      <c r="D91" s="54"/>
      <c r="E91" s="54"/>
      <c r="F91" s="54"/>
      <c r="G91" s="54"/>
      <c r="H91" s="55"/>
      <c r="I91" s="54"/>
      <c r="J91" s="54"/>
      <c r="K91" s="56"/>
      <c r="L91" s="56"/>
      <c r="M91" s="56"/>
      <c r="N91" s="56"/>
      <c r="O91" s="56"/>
      <c r="P91" s="56"/>
      <c r="Q91" s="56"/>
    </row>
    <row r="92" spans="1:17" x14ac:dyDescent="0.4">
      <c r="A92" s="54"/>
      <c r="B92" s="54"/>
      <c r="C92" s="54"/>
      <c r="D92" s="54"/>
      <c r="E92" s="54"/>
      <c r="F92" s="54"/>
      <c r="G92" s="54"/>
      <c r="H92" s="55"/>
      <c r="I92" s="54"/>
      <c r="J92" s="54"/>
      <c r="K92" s="56"/>
      <c r="L92" s="56"/>
      <c r="M92" s="56"/>
      <c r="N92" s="56"/>
      <c r="O92" s="56"/>
      <c r="P92" s="56"/>
      <c r="Q92" s="56"/>
    </row>
    <row r="93" spans="1:17" x14ac:dyDescent="0.4">
      <c r="A93" s="54"/>
      <c r="B93" s="54"/>
      <c r="C93" s="54"/>
      <c r="D93" s="54"/>
      <c r="E93" s="54"/>
      <c r="F93" s="54"/>
      <c r="G93" s="54"/>
      <c r="H93" s="55"/>
      <c r="I93" s="54"/>
      <c r="J93" s="54"/>
      <c r="K93" s="56"/>
      <c r="L93" s="56"/>
      <c r="M93" s="56"/>
      <c r="N93" s="56"/>
      <c r="O93" s="56"/>
      <c r="P93" s="56"/>
      <c r="Q93" s="56"/>
    </row>
    <row r="94" spans="1:17" x14ac:dyDescent="0.4">
      <c r="A94" s="54"/>
      <c r="B94" s="54"/>
      <c r="C94" s="54"/>
      <c r="D94" s="54"/>
      <c r="E94" s="54"/>
      <c r="F94" s="54"/>
      <c r="G94" s="54"/>
      <c r="H94" s="55"/>
      <c r="I94" s="54"/>
      <c r="J94" s="54"/>
      <c r="K94" s="56"/>
      <c r="L94" s="56"/>
      <c r="M94" s="56"/>
      <c r="N94" s="56"/>
      <c r="O94" s="56"/>
      <c r="P94" s="56"/>
      <c r="Q94" s="56"/>
    </row>
    <row r="95" spans="1:17" x14ac:dyDescent="0.4">
      <c r="A95" s="54"/>
      <c r="B95" s="54"/>
      <c r="C95" s="54"/>
      <c r="D95" s="54"/>
      <c r="E95" s="54"/>
      <c r="F95" s="54"/>
      <c r="G95" s="54"/>
      <c r="H95" s="55"/>
      <c r="I95" s="54"/>
      <c r="J95" s="54"/>
      <c r="K95" s="56"/>
      <c r="L95" s="56"/>
      <c r="M95" s="56"/>
      <c r="N95" s="56"/>
      <c r="O95" s="56"/>
      <c r="P95" s="56"/>
      <c r="Q95" s="56"/>
    </row>
    <row r="96" spans="1:17" x14ac:dyDescent="0.4">
      <c r="A96" s="54"/>
      <c r="B96" s="54"/>
      <c r="C96" s="54"/>
      <c r="D96" s="54"/>
      <c r="E96" s="54"/>
      <c r="F96" s="54"/>
      <c r="G96" s="54"/>
      <c r="H96" s="55"/>
      <c r="I96" s="54"/>
      <c r="J96" s="54"/>
      <c r="K96" s="56"/>
      <c r="L96" s="56"/>
      <c r="M96" s="56"/>
      <c r="N96" s="56"/>
      <c r="O96" s="56"/>
      <c r="P96" s="56"/>
      <c r="Q96" s="56"/>
    </row>
    <row r="97" spans="1:17" x14ac:dyDescent="0.4">
      <c r="A97" s="54"/>
      <c r="B97" s="54"/>
      <c r="C97" s="54"/>
      <c r="D97" s="54"/>
      <c r="E97" s="54"/>
      <c r="F97" s="54"/>
      <c r="G97" s="54"/>
      <c r="H97" s="55"/>
      <c r="I97" s="54"/>
      <c r="J97" s="54"/>
      <c r="K97" s="56"/>
      <c r="L97" s="56"/>
      <c r="M97" s="56"/>
      <c r="N97" s="56"/>
      <c r="O97" s="56"/>
      <c r="P97" s="56"/>
      <c r="Q97" s="56"/>
    </row>
    <row r="98" spans="1:17" x14ac:dyDescent="0.4">
      <c r="A98" s="54"/>
      <c r="B98" s="54"/>
      <c r="C98" s="54"/>
      <c r="D98" s="54"/>
      <c r="E98" s="54"/>
      <c r="F98" s="54"/>
      <c r="G98" s="54"/>
      <c r="H98" s="55"/>
      <c r="I98" s="54"/>
      <c r="J98" s="54"/>
      <c r="K98" s="56"/>
      <c r="L98" s="56"/>
      <c r="M98" s="56"/>
      <c r="N98" s="56"/>
      <c r="O98" s="56"/>
      <c r="P98" s="56"/>
      <c r="Q98" s="56"/>
    </row>
    <row r="99" spans="1:17" x14ac:dyDescent="0.4">
      <c r="K99" s="56"/>
      <c r="L99" s="56"/>
      <c r="M99" s="56"/>
      <c r="N99" s="56"/>
      <c r="O99" s="56"/>
      <c r="P99" s="56"/>
      <c r="Q99" s="56"/>
    </row>
    <row r="100" spans="1:17" x14ac:dyDescent="0.4">
      <c r="K100" s="56"/>
      <c r="L100" s="56"/>
      <c r="M100" s="56"/>
      <c r="N100" s="56"/>
      <c r="O100" s="56"/>
      <c r="P100" s="56"/>
      <c r="Q100" s="56"/>
    </row>
    <row r="101" spans="1:17" x14ac:dyDescent="0.4">
      <c r="K101" s="56"/>
      <c r="L101" s="56"/>
      <c r="M101" s="56"/>
      <c r="N101" s="56"/>
      <c r="O101" s="56"/>
      <c r="P101" s="56"/>
      <c r="Q101" s="56"/>
    </row>
    <row r="102" spans="1:17" x14ac:dyDescent="0.4">
      <c r="K102" s="56"/>
      <c r="L102" s="56"/>
      <c r="M102" s="56"/>
      <c r="N102" s="56"/>
      <c r="O102" s="56"/>
      <c r="P102" s="56"/>
      <c r="Q102" s="56"/>
    </row>
    <row r="103" spans="1:17" x14ac:dyDescent="0.4">
      <c r="K103" s="56"/>
      <c r="L103" s="56"/>
      <c r="M103" s="56"/>
      <c r="N103" s="56"/>
      <c r="O103" s="56"/>
      <c r="P103" s="56"/>
      <c r="Q103" s="56"/>
    </row>
    <row r="104" spans="1:17" x14ac:dyDescent="0.4">
      <c r="K104" s="56"/>
      <c r="L104" s="56"/>
      <c r="M104" s="56"/>
      <c r="N104" s="56"/>
      <c r="O104" s="56"/>
      <c r="P104" s="56"/>
      <c r="Q104" s="56"/>
    </row>
    <row r="105" spans="1:17" x14ac:dyDescent="0.4">
      <c r="K105" s="56"/>
      <c r="L105" s="56"/>
      <c r="M105" s="56"/>
      <c r="N105" s="56"/>
      <c r="O105" s="56"/>
      <c r="P105" s="56"/>
      <c r="Q105" s="56"/>
    </row>
  </sheetData>
  <mergeCells count="6">
    <mergeCell ref="A1:I1"/>
    <mergeCell ref="A3:I3"/>
    <mergeCell ref="G5:H5"/>
    <mergeCell ref="B7:E7"/>
    <mergeCell ref="F7:H7"/>
    <mergeCell ref="B8:E8"/>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3D754-7E06-47BE-9DE8-225326E3EA33}">
  <dimension ref="A1:N56"/>
  <sheetViews>
    <sheetView topLeftCell="A31" workbookViewId="0">
      <selection activeCell="N37" sqref="N37"/>
    </sheetView>
  </sheetViews>
  <sheetFormatPr defaultRowHeight="18.75" x14ac:dyDescent="0.4"/>
  <cols>
    <col min="1" max="3" width="3.625" customWidth="1"/>
    <col min="4" max="4" width="2.625" customWidth="1"/>
    <col min="5" max="5" width="34.625" customWidth="1"/>
    <col min="6" max="6" width="2.125" customWidth="1"/>
    <col min="7" max="9" width="13.625" customWidth="1"/>
  </cols>
  <sheetData>
    <row r="1" spans="1:10" x14ac:dyDescent="0.4">
      <c r="A1" s="59"/>
      <c r="B1" s="60" t="s">
        <v>76</v>
      </c>
      <c r="C1" s="60"/>
      <c r="D1" s="60"/>
      <c r="E1" s="60"/>
      <c r="F1" s="60"/>
      <c r="G1" s="60"/>
      <c r="H1" s="60"/>
      <c r="I1" s="60"/>
      <c r="J1" s="61"/>
    </row>
    <row r="2" spans="1:10" x14ac:dyDescent="0.4">
      <c r="A2" s="16"/>
      <c r="B2" s="8" t="s">
        <v>77</v>
      </c>
      <c r="C2" s="8"/>
      <c r="D2" s="8"/>
      <c r="E2" s="8"/>
      <c r="F2" s="8"/>
      <c r="G2" s="8"/>
      <c r="H2" s="8"/>
      <c r="I2" s="8"/>
      <c r="J2" s="18"/>
    </row>
    <row r="3" spans="1:10" x14ac:dyDescent="0.4">
      <c r="A3" s="16"/>
      <c r="B3" s="10"/>
      <c r="C3" s="10"/>
      <c r="D3" s="10"/>
      <c r="E3" s="10"/>
      <c r="F3" s="10"/>
      <c r="G3" s="62" t="s">
        <v>2</v>
      </c>
      <c r="H3" s="62"/>
      <c r="I3" s="62"/>
      <c r="J3" s="18"/>
    </row>
    <row r="4" spans="1:10" x14ac:dyDescent="0.4">
      <c r="A4" s="19"/>
      <c r="B4" s="20"/>
      <c r="C4" s="20"/>
      <c r="D4" s="20"/>
      <c r="E4" s="20"/>
      <c r="F4" s="20"/>
      <c r="G4" s="23"/>
      <c r="H4" s="23"/>
      <c r="I4" s="21" t="s">
        <v>3</v>
      </c>
      <c r="J4" s="22"/>
    </row>
    <row r="5" spans="1:10" x14ac:dyDescent="0.4">
      <c r="A5" s="19"/>
      <c r="B5" s="24" t="s">
        <v>4</v>
      </c>
      <c r="C5" s="25"/>
      <c r="D5" s="25"/>
      <c r="E5" s="25"/>
      <c r="F5" s="63"/>
      <c r="G5" s="64" t="s">
        <v>5</v>
      </c>
      <c r="H5" s="64"/>
      <c r="I5" s="65"/>
      <c r="J5" s="22"/>
    </row>
    <row r="6" spans="1:10" x14ac:dyDescent="0.4">
      <c r="A6" s="19"/>
      <c r="B6" s="66" t="s">
        <v>78</v>
      </c>
      <c r="C6" s="48"/>
      <c r="D6" s="48"/>
      <c r="E6" s="48"/>
      <c r="F6" s="66"/>
      <c r="G6" s="67"/>
      <c r="H6" s="68"/>
      <c r="I6" s="67"/>
      <c r="J6" s="22"/>
    </row>
    <row r="7" spans="1:10" x14ac:dyDescent="0.4">
      <c r="A7" s="19"/>
      <c r="B7" s="19"/>
      <c r="C7" s="20"/>
      <c r="D7" s="20"/>
      <c r="E7" s="20"/>
      <c r="F7" s="19"/>
      <c r="G7" s="35"/>
      <c r="H7" s="34"/>
      <c r="I7" s="35"/>
      <c r="J7" s="22"/>
    </row>
    <row r="8" spans="1:10" x14ac:dyDescent="0.4">
      <c r="A8" s="19"/>
      <c r="B8" s="19"/>
      <c r="C8" s="20" t="s">
        <v>79</v>
      </c>
      <c r="D8" s="20"/>
      <c r="E8" s="20"/>
      <c r="F8" s="19"/>
      <c r="G8" s="35"/>
      <c r="H8" s="34"/>
      <c r="I8" s="35"/>
      <c r="J8" s="22"/>
    </row>
    <row r="9" spans="1:10" x14ac:dyDescent="0.4">
      <c r="A9" s="19"/>
      <c r="B9" s="19"/>
      <c r="C9" s="20"/>
      <c r="D9" s="20" t="s">
        <v>80</v>
      </c>
      <c r="E9" s="20"/>
      <c r="F9" s="19"/>
      <c r="G9" s="40">
        <f>SUM('[1]貸借対照表 （税務署）手入力'!L9:Q10)</f>
        <v>5930110</v>
      </c>
      <c r="H9" s="34"/>
      <c r="I9" s="35"/>
      <c r="J9" s="22"/>
    </row>
    <row r="10" spans="1:10" x14ac:dyDescent="0.4">
      <c r="A10" s="19"/>
      <c r="B10" s="19"/>
      <c r="C10" s="20"/>
      <c r="D10" s="20" t="s">
        <v>81</v>
      </c>
      <c r="E10" s="20"/>
      <c r="F10" s="19"/>
      <c r="G10" s="40">
        <f>SUM('[1]貸借対照表 （税務署）手入力'!L11)</f>
        <v>7453734</v>
      </c>
      <c r="H10" s="34"/>
      <c r="I10" s="35"/>
      <c r="J10" s="22"/>
    </row>
    <row r="11" spans="1:10" x14ac:dyDescent="0.4">
      <c r="A11" s="19"/>
      <c r="B11" s="19"/>
      <c r="C11" s="20"/>
      <c r="D11" s="20" t="s">
        <v>82</v>
      </c>
      <c r="E11" s="22"/>
      <c r="F11" s="20"/>
      <c r="G11" s="40">
        <f>SUM('[1]貸借対照表 （税務署）手入力'!L12)</f>
        <v>123200</v>
      </c>
      <c r="H11" s="35"/>
      <c r="I11" s="35"/>
      <c r="J11" s="22"/>
    </row>
    <row r="12" spans="1:10" x14ac:dyDescent="0.4">
      <c r="A12" s="19"/>
      <c r="B12" s="19"/>
      <c r="C12" s="20"/>
      <c r="D12" s="20" t="s">
        <v>83</v>
      </c>
      <c r="E12" s="20"/>
      <c r="F12" s="69"/>
      <c r="G12" s="70">
        <f>SUM('[1]貸借対照表 （税務署）手入力'!L13)</f>
        <v>178030</v>
      </c>
      <c r="H12" s="34"/>
      <c r="I12" s="35"/>
      <c r="J12" s="22"/>
    </row>
    <row r="13" spans="1:10" x14ac:dyDescent="0.4">
      <c r="A13" s="19"/>
      <c r="B13" s="19"/>
      <c r="C13" s="20"/>
      <c r="D13" s="20"/>
      <c r="E13" s="20"/>
      <c r="F13" s="19"/>
      <c r="G13" s="40"/>
      <c r="H13" s="36"/>
      <c r="I13" s="35"/>
      <c r="J13" s="22"/>
    </row>
    <row r="14" spans="1:10" x14ac:dyDescent="0.4">
      <c r="A14" s="19"/>
      <c r="B14" s="19"/>
      <c r="C14" s="20" t="s">
        <v>84</v>
      </c>
      <c r="D14" s="20"/>
      <c r="E14" s="20"/>
      <c r="F14" s="19"/>
      <c r="G14" s="40"/>
      <c r="H14" s="38">
        <f>SUM(G9:G12)</f>
        <v>13685074</v>
      </c>
      <c r="I14" s="35"/>
      <c r="J14" s="22"/>
    </row>
    <row r="15" spans="1:10" x14ac:dyDescent="0.4">
      <c r="A15" s="19"/>
      <c r="B15" s="19"/>
      <c r="C15" s="20"/>
      <c r="D15" s="20"/>
      <c r="E15" s="20"/>
      <c r="F15" s="19"/>
      <c r="G15" s="35"/>
      <c r="H15" s="34"/>
      <c r="I15" s="35"/>
      <c r="J15" s="22"/>
    </row>
    <row r="16" spans="1:10" x14ac:dyDescent="0.4">
      <c r="A16" s="19"/>
      <c r="B16" s="19"/>
      <c r="C16" s="20" t="s">
        <v>85</v>
      </c>
      <c r="D16" s="20"/>
      <c r="E16" s="20"/>
      <c r="F16" s="19"/>
      <c r="G16" s="35"/>
      <c r="H16" s="34"/>
      <c r="I16" s="35"/>
      <c r="J16" s="22"/>
    </row>
    <row r="17" spans="1:10" x14ac:dyDescent="0.4">
      <c r="A17" s="19"/>
      <c r="B17" s="19"/>
      <c r="C17" s="20"/>
      <c r="D17" s="20" t="s">
        <v>86</v>
      </c>
      <c r="E17" s="20"/>
      <c r="F17" s="19"/>
      <c r="G17" s="35">
        <f>SUM('[1]貸借対照表 （税務署）手入力'!L16:Q16)</f>
        <v>417965</v>
      </c>
      <c r="H17" s="34"/>
      <c r="I17" s="35"/>
      <c r="J17" s="22"/>
    </row>
    <row r="18" spans="1:10" x14ac:dyDescent="0.4">
      <c r="A18" s="19"/>
      <c r="B18" s="19"/>
      <c r="C18" s="20"/>
      <c r="D18" s="20" t="s">
        <v>87</v>
      </c>
      <c r="E18" s="20"/>
      <c r="F18" s="19"/>
      <c r="G18" s="35">
        <f>SUM('[1]貸借対照表 （税務署）手入力'!L17:Q17)</f>
        <v>511058</v>
      </c>
      <c r="H18" s="34"/>
      <c r="I18" s="35"/>
      <c r="J18" s="22"/>
    </row>
    <row r="19" spans="1:10" x14ac:dyDescent="0.4">
      <c r="A19" s="19"/>
      <c r="B19" s="19"/>
      <c r="C19" s="20"/>
      <c r="D19" s="20" t="s">
        <v>88</v>
      </c>
      <c r="E19" s="20"/>
      <c r="F19" s="19" t="s">
        <v>89</v>
      </c>
      <c r="G19" s="35">
        <v>380473</v>
      </c>
      <c r="H19" s="34"/>
      <c r="I19" s="35"/>
      <c r="J19" s="22"/>
    </row>
    <row r="20" spans="1:10" x14ac:dyDescent="0.4">
      <c r="A20" s="19"/>
      <c r="B20" s="19"/>
      <c r="C20" s="20"/>
      <c r="D20" s="20" t="s">
        <v>90</v>
      </c>
      <c r="E20" s="20"/>
      <c r="F20" s="19"/>
      <c r="G20" s="35">
        <f>SUM('[1]貸借対照表 （税務署）手入力'!L19:Q19)</f>
        <v>313130</v>
      </c>
      <c r="H20" s="34"/>
      <c r="I20" s="35"/>
      <c r="J20" s="22"/>
    </row>
    <row r="21" spans="1:10" x14ac:dyDescent="0.4">
      <c r="A21" s="19"/>
      <c r="B21" s="19"/>
      <c r="C21" s="20"/>
      <c r="D21" s="20" t="s">
        <v>91</v>
      </c>
      <c r="E21" s="20"/>
      <c r="F21" s="19"/>
      <c r="G21" s="35">
        <f>SUM('[1]貸借対照表 （税務署）手入力'!L20:Q20)</f>
        <v>708200</v>
      </c>
      <c r="H21" s="34"/>
      <c r="I21" s="35"/>
      <c r="J21" s="22"/>
    </row>
    <row r="22" spans="1:10" x14ac:dyDescent="0.4">
      <c r="A22" s="19"/>
      <c r="B22" s="19"/>
      <c r="C22" s="20"/>
      <c r="D22" s="20" t="s">
        <v>92</v>
      </c>
      <c r="E22" s="20"/>
      <c r="F22" s="19"/>
      <c r="G22" s="35">
        <v>0</v>
      </c>
      <c r="H22" s="34"/>
      <c r="I22" s="35"/>
      <c r="J22" s="22"/>
    </row>
    <row r="23" spans="1:10" x14ac:dyDescent="0.4">
      <c r="A23" s="19"/>
      <c r="B23" s="19"/>
      <c r="C23" s="20"/>
      <c r="D23" s="20" t="s">
        <v>93</v>
      </c>
      <c r="E23" s="20"/>
      <c r="F23" s="69"/>
      <c r="G23" s="71">
        <f>SUM('[1]貸借対照表 （税務署）手入力'!L21:Q21)</f>
        <v>246000</v>
      </c>
      <c r="H23" s="36"/>
      <c r="I23" s="35"/>
      <c r="J23" s="22"/>
    </row>
    <row r="24" spans="1:10" ht="12.75" customHeight="1" x14ac:dyDescent="0.4">
      <c r="A24" s="19"/>
      <c r="B24" s="19"/>
      <c r="C24" s="20"/>
      <c r="D24" s="20"/>
      <c r="E24" s="20"/>
      <c r="F24" s="19"/>
      <c r="G24" s="35"/>
      <c r="H24" s="34"/>
      <c r="I24" s="35"/>
      <c r="J24" s="22"/>
    </row>
    <row r="25" spans="1:10" x14ac:dyDescent="0.4">
      <c r="A25" s="19"/>
      <c r="B25" s="19"/>
      <c r="C25" s="20" t="s">
        <v>94</v>
      </c>
      <c r="D25" s="20"/>
      <c r="E25" s="20"/>
      <c r="F25" s="19"/>
      <c r="G25" s="35" t="s">
        <v>95</v>
      </c>
      <c r="H25" s="38">
        <f>G18+G20+G23-G19+G17+G21+G22</f>
        <v>1815880</v>
      </c>
      <c r="I25" s="35"/>
      <c r="J25" s="22"/>
    </row>
    <row r="26" spans="1:10" x14ac:dyDescent="0.4">
      <c r="A26" s="19"/>
      <c r="B26" s="19"/>
      <c r="C26" s="20"/>
      <c r="D26" s="20"/>
      <c r="E26" s="20"/>
      <c r="F26" s="19"/>
      <c r="G26" s="35"/>
      <c r="H26" s="34"/>
      <c r="I26" s="35"/>
      <c r="J26" s="22"/>
    </row>
    <row r="27" spans="1:10" x14ac:dyDescent="0.4">
      <c r="A27" s="19"/>
      <c r="B27" s="19"/>
      <c r="C27" s="20" t="s">
        <v>96</v>
      </c>
      <c r="D27" s="20"/>
      <c r="E27" s="20"/>
      <c r="F27" s="19"/>
      <c r="G27" s="35"/>
      <c r="H27" s="34"/>
      <c r="I27" s="38">
        <f>SUM(H14:H25)</f>
        <v>15500954</v>
      </c>
      <c r="J27" s="22"/>
    </row>
    <row r="28" spans="1:10" x14ac:dyDescent="0.4">
      <c r="A28" s="19"/>
      <c r="B28" s="19"/>
      <c r="C28" s="20"/>
      <c r="D28" s="20"/>
      <c r="E28" s="20"/>
      <c r="F28" s="19"/>
      <c r="G28" s="35"/>
      <c r="H28" s="34"/>
      <c r="I28" s="35"/>
      <c r="J28" s="22"/>
    </row>
    <row r="29" spans="1:10" x14ac:dyDescent="0.4">
      <c r="A29" s="19"/>
      <c r="B29" s="19" t="s">
        <v>97</v>
      </c>
      <c r="C29" s="20"/>
      <c r="D29" s="20"/>
      <c r="E29" s="20"/>
      <c r="F29" s="19"/>
      <c r="G29" s="35"/>
      <c r="H29" s="34"/>
      <c r="I29" s="35"/>
      <c r="J29" s="22"/>
    </row>
    <row r="30" spans="1:10" x14ac:dyDescent="0.4">
      <c r="A30" s="19"/>
      <c r="B30" s="19"/>
      <c r="C30" s="20" t="s">
        <v>98</v>
      </c>
      <c r="D30" s="20"/>
      <c r="E30" s="20"/>
      <c r="F30" s="19"/>
      <c r="G30" s="35"/>
      <c r="H30" s="34"/>
      <c r="I30" s="35"/>
      <c r="J30" s="22"/>
    </row>
    <row r="31" spans="1:10" x14ac:dyDescent="0.4">
      <c r="A31" s="19"/>
      <c r="B31" s="19"/>
      <c r="C31" s="20"/>
      <c r="D31" s="20" t="s">
        <v>99</v>
      </c>
      <c r="E31" s="20"/>
      <c r="F31" s="19"/>
      <c r="G31" s="35">
        <f>SUM('[1]貸借対照表 （税務署）手入力'!AC9:AH9)</f>
        <v>2409098</v>
      </c>
      <c r="H31" s="34"/>
      <c r="I31" s="35"/>
      <c r="J31" s="22"/>
    </row>
    <row r="32" spans="1:10" x14ac:dyDescent="0.4">
      <c r="A32" s="19"/>
      <c r="B32" s="19"/>
      <c r="C32" s="20"/>
      <c r="D32" s="20" t="s">
        <v>100</v>
      </c>
      <c r="E32" s="20"/>
      <c r="F32" s="19"/>
      <c r="G32" s="35">
        <f>SUM('[1]貸借対照表 （税務署）手入力'!AC10:AH10)</f>
        <v>96456</v>
      </c>
      <c r="H32" s="34"/>
      <c r="I32" s="35"/>
      <c r="J32" s="22"/>
    </row>
    <row r="33" spans="1:14" x14ac:dyDescent="0.4">
      <c r="A33" s="19"/>
      <c r="B33" s="19"/>
      <c r="C33" s="20"/>
      <c r="D33" s="20" t="s">
        <v>101</v>
      </c>
      <c r="E33" s="22"/>
      <c r="F33" s="20"/>
      <c r="G33" s="72">
        <f>SUM('[1]貸借対照表 （税務署）手入力'!AC11:AH11)</f>
        <v>70000</v>
      </c>
      <c r="H33" s="34"/>
      <c r="I33" s="35"/>
      <c r="J33" s="22"/>
    </row>
    <row r="34" spans="1:14" x14ac:dyDescent="0.4">
      <c r="A34" s="19"/>
      <c r="B34" s="19"/>
      <c r="C34" s="20"/>
      <c r="D34" s="20" t="s">
        <v>102</v>
      </c>
      <c r="E34" s="20"/>
      <c r="F34" s="19"/>
      <c r="G34" s="71">
        <f>SUM('[1]貸借対照表 （税務署）手入力'!AC12:AH12)</f>
        <v>0</v>
      </c>
      <c r="H34" s="34"/>
      <c r="I34" s="35"/>
      <c r="J34" s="22"/>
    </row>
    <row r="35" spans="1:14" x14ac:dyDescent="0.4">
      <c r="A35" s="19"/>
      <c r="B35" s="19"/>
      <c r="C35" s="20" t="s">
        <v>103</v>
      </c>
      <c r="D35" s="20"/>
      <c r="E35" s="20"/>
      <c r="F35" s="19"/>
      <c r="G35" s="35"/>
      <c r="H35" s="36">
        <f>SUM(G31:G34)</f>
        <v>2575554</v>
      </c>
      <c r="I35" s="35"/>
      <c r="J35" s="22"/>
      <c r="K35" s="20"/>
      <c r="L35" s="20"/>
      <c r="M35" s="20"/>
      <c r="N35" s="20"/>
    </row>
    <row r="36" spans="1:14" x14ac:dyDescent="0.4">
      <c r="A36" s="19"/>
      <c r="B36" s="19"/>
      <c r="C36" s="20"/>
      <c r="D36" s="20"/>
      <c r="E36" s="20"/>
      <c r="F36" s="19"/>
      <c r="G36" s="35"/>
      <c r="H36" s="34"/>
      <c r="I36" s="35"/>
      <c r="J36" s="22"/>
      <c r="K36" s="20"/>
      <c r="L36" s="20"/>
      <c r="M36" s="20"/>
      <c r="N36" s="20"/>
    </row>
    <row r="37" spans="1:14" x14ac:dyDescent="0.4">
      <c r="A37" s="19"/>
      <c r="B37" s="19"/>
      <c r="C37" s="20" t="s">
        <v>104</v>
      </c>
      <c r="D37" s="20"/>
      <c r="E37" s="20"/>
      <c r="F37" s="19"/>
      <c r="G37" s="35"/>
      <c r="H37" s="34"/>
      <c r="I37" s="35"/>
      <c r="J37" s="22"/>
      <c r="K37" s="20"/>
      <c r="L37" s="20"/>
      <c r="M37" s="20"/>
      <c r="N37" s="20"/>
    </row>
    <row r="38" spans="1:14" x14ac:dyDescent="0.4">
      <c r="A38" s="19"/>
      <c r="B38" s="19"/>
      <c r="C38" s="20"/>
      <c r="D38" s="20" t="s">
        <v>105</v>
      </c>
      <c r="E38" s="20"/>
      <c r="F38" s="19"/>
      <c r="G38" s="40">
        <f>SUM('[1]貸借対照表 （税務署）手入力'!AC14:AH14)</f>
        <v>7614000</v>
      </c>
      <c r="H38" s="34"/>
      <c r="I38" s="35"/>
      <c r="J38" s="22"/>
      <c r="K38" s="20"/>
      <c r="L38" s="20"/>
      <c r="M38" s="20"/>
      <c r="N38" s="20"/>
    </row>
    <row r="39" spans="1:14" x14ac:dyDescent="0.4">
      <c r="A39" s="19"/>
      <c r="B39" s="19"/>
      <c r="C39" s="20"/>
      <c r="D39" s="20" t="s">
        <v>106</v>
      </c>
      <c r="E39" s="20"/>
      <c r="F39" s="19"/>
      <c r="G39" s="40">
        <f>SUM('[1]貸借対照表 （税務署）手入力'!AC15:AH15)</f>
        <v>9489951</v>
      </c>
      <c r="H39" s="34"/>
      <c r="I39" s="35"/>
      <c r="J39" s="22"/>
      <c r="K39" s="20"/>
      <c r="L39" s="20"/>
      <c r="M39" s="20"/>
      <c r="N39" s="20"/>
    </row>
    <row r="40" spans="1:14" x14ac:dyDescent="0.4">
      <c r="A40" s="19"/>
      <c r="B40" s="19"/>
      <c r="C40" s="20"/>
      <c r="D40" s="20" t="s">
        <v>107</v>
      </c>
      <c r="F40" s="69"/>
      <c r="G40" s="70">
        <f>SUM('[1]貸借対照表 （税務署）手入力'!AC16:AH16)</f>
        <v>708200</v>
      </c>
      <c r="H40" s="34"/>
      <c r="I40" s="35"/>
      <c r="J40" s="22"/>
      <c r="K40" s="20"/>
      <c r="L40" s="20"/>
      <c r="M40" s="20"/>
      <c r="N40" s="39"/>
    </row>
    <row r="41" spans="1:14" x14ac:dyDescent="0.4">
      <c r="A41" s="19"/>
      <c r="B41" s="19"/>
      <c r="C41" s="20" t="s">
        <v>108</v>
      </c>
      <c r="D41" s="20"/>
      <c r="E41" s="20"/>
      <c r="F41" s="19"/>
      <c r="G41" s="40"/>
      <c r="H41" s="38">
        <f>SUM(G38:G40)</f>
        <v>17812151</v>
      </c>
      <c r="I41" s="35"/>
      <c r="J41" s="22"/>
      <c r="K41" s="20"/>
      <c r="L41" s="20"/>
      <c r="M41" s="20"/>
      <c r="N41" s="20"/>
    </row>
    <row r="42" spans="1:14" x14ac:dyDescent="0.4">
      <c r="A42" s="19"/>
      <c r="B42" s="19"/>
      <c r="C42" s="20"/>
      <c r="D42" s="20"/>
      <c r="E42" s="20"/>
      <c r="F42" s="19"/>
      <c r="G42" s="40"/>
      <c r="H42" s="34"/>
      <c r="I42" s="35"/>
      <c r="J42" s="22"/>
      <c r="K42" s="20"/>
      <c r="L42" s="20"/>
      <c r="M42" s="20"/>
      <c r="N42" s="20"/>
    </row>
    <row r="43" spans="1:14" x14ac:dyDescent="0.4">
      <c r="A43" s="19"/>
      <c r="B43" s="19"/>
      <c r="C43" s="20" t="s">
        <v>109</v>
      </c>
      <c r="D43" s="20"/>
      <c r="E43" s="20"/>
      <c r="F43" s="19"/>
      <c r="G43" s="40"/>
      <c r="H43" s="34"/>
      <c r="I43" s="70">
        <f>SUM(H35:H41)</f>
        <v>20387705</v>
      </c>
      <c r="J43" s="22"/>
      <c r="K43" s="20"/>
      <c r="L43" s="20"/>
      <c r="M43" s="20"/>
      <c r="N43" s="20"/>
    </row>
    <row r="44" spans="1:14" x14ac:dyDescent="0.4">
      <c r="A44" s="19"/>
      <c r="B44" s="19"/>
      <c r="C44" s="20"/>
      <c r="D44" s="20"/>
      <c r="E44" s="20"/>
      <c r="F44" s="19"/>
      <c r="G44" s="40"/>
      <c r="H44" s="34"/>
      <c r="I44" s="40"/>
      <c r="J44" s="22"/>
      <c r="K44" s="20"/>
      <c r="L44" s="20"/>
      <c r="M44" s="20"/>
      <c r="N44" s="20"/>
    </row>
    <row r="45" spans="1:14" x14ac:dyDescent="0.4">
      <c r="A45" s="19"/>
      <c r="B45" s="19" t="s">
        <v>110</v>
      </c>
      <c r="C45" s="20"/>
      <c r="D45" s="20"/>
      <c r="E45" s="20"/>
      <c r="F45" s="19"/>
      <c r="G45" s="40"/>
      <c r="H45" s="34"/>
      <c r="I45" s="40"/>
      <c r="J45" s="22"/>
      <c r="K45" s="20"/>
      <c r="L45" s="20"/>
      <c r="M45" s="20"/>
      <c r="N45" s="20"/>
    </row>
    <row r="46" spans="1:14" x14ac:dyDescent="0.4">
      <c r="A46" s="19"/>
      <c r="B46" s="19"/>
      <c r="C46" s="20"/>
      <c r="D46" s="20"/>
      <c r="E46" s="20"/>
      <c r="F46" s="19"/>
      <c r="G46" s="40"/>
      <c r="H46" s="34"/>
      <c r="I46" s="40"/>
      <c r="J46" s="22"/>
      <c r="K46" s="20"/>
      <c r="L46" s="20"/>
      <c r="M46" s="20"/>
      <c r="N46" s="20"/>
    </row>
    <row r="47" spans="1:14" x14ac:dyDescent="0.4">
      <c r="A47" s="19"/>
      <c r="B47" s="19"/>
      <c r="C47" s="20" t="s">
        <v>111</v>
      </c>
      <c r="D47" s="20"/>
      <c r="E47" s="20"/>
      <c r="F47" s="19"/>
      <c r="G47" s="40"/>
      <c r="H47" s="34"/>
      <c r="I47" s="40"/>
      <c r="J47" s="22"/>
      <c r="K47" s="20"/>
      <c r="L47" s="20"/>
      <c r="M47" s="20"/>
      <c r="N47" s="20"/>
    </row>
    <row r="48" spans="1:14" x14ac:dyDescent="0.4">
      <c r="A48" s="19"/>
      <c r="B48" s="19"/>
      <c r="C48" s="20"/>
      <c r="D48" s="20" t="s">
        <v>112</v>
      </c>
      <c r="E48" s="20"/>
      <c r="F48" s="19"/>
      <c r="H48" s="36">
        <f>[1]法人税計算基礎シート!G109</f>
        <v>-4103607</v>
      </c>
      <c r="I48" s="40"/>
      <c r="J48" s="22"/>
      <c r="K48" s="20"/>
      <c r="L48" s="20"/>
      <c r="M48" s="20"/>
      <c r="N48" s="20"/>
    </row>
    <row r="49" spans="1:14" x14ac:dyDescent="0.4">
      <c r="A49" s="19"/>
      <c r="B49" s="19"/>
      <c r="C49" s="20"/>
      <c r="D49" s="20" t="s">
        <v>113</v>
      </c>
      <c r="E49" s="20"/>
      <c r="F49" s="19"/>
      <c r="H49" s="38">
        <f>[1]法人税計算基礎シート!G129</f>
        <v>-783144</v>
      </c>
      <c r="I49" s="40"/>
      <c r="J49" s="22"/>
      <c r="K49" s="20"/>
      <c r="L49" s="20"/>
      <c r="M49" s="20"/>
      <c r="N49" s="20"/>
    </row>
    <row r="50" spans="1:14" x14ac:dyDescent="0.4">
      <c r="A50" s="19"/>
      <c r="B50" s="19"/>
      <c r="C50" s="20"/>
      <c r="D50" s="20"/>
      <c r="E50" s="20"/>
      <c r="F50" s="19"/>
      <c r="G50" s="40"/>
      <c r="H50" s="34"/>
      <c r="I50" s="40"/>
      <c r="J50" s="22"/>
    </row>
    <row r="51" spans="1:14" x14ac:dyDescent="0.4">
      <c r="A51" s="19"/>
      <c r="B51" s="19"/>
      <c r="C51" s="20" t="s">
        <v>114</v>
      </c>
      <c r="D51" s="20"/>
      <c r="E51" s="20"/>
      <c r="F51" s="19"/>
      <c r="G51" s="40"/>
      <c r="H51" s="34"/>
      <c r="I51" s="70">
        <f>H48+H49</f>
        <v>-4886751</v>
      </c>
      <c r="J51" s="22"/>
    </row>
    <row r="52" spans="1:14" x14ac:dyDescent="0.4">
      <c r="A52" s="19"/>
      <c r="B52" s="19"/>
      <c r="C52" s="20"/>
      <c r="D52" s="20"/>
      <c r="E52" s="20"/>
      <c r="F52" s="19"/>
      <c r="G52" s="40"/>
      <c r="H52" s="34"/>
      <c r="I52" s="35"/>
      <c r="J52" s="22"/>
    </row>
    <row r="53" spans="1:14" ht="19.5" thickBot="1" x14ac:dyDescent="0.45">
      <c r="A53" s="19"/>
      <c r="B53" s="19"/>
      <c r="C53" s="20" t="s">
        <v>115</v>
      </c>
      <c r="D53" s="20"/>
      <c r="E53" s="20"/>
      <c r="F53" s="19"/>
      <c r="G53" s="40"/>
      <c r="H53" s="36"/>
      <c r="I53" s="73">
        <f>SUM(I43:I51)</f>
        <v>15500954</v>
      </c>
      <c r="J53" s="22"/>
    </row>
    <row r="54" spans="1:14" ht="19.5" thickTop="1" x14ac:dyDescent="0.4">
      <c r="A54" s="19"/>
      <c r="B54" s="69"/>
      <c r="C54" s="74"/>
      <c r="D54" s="74"/>
      <c r="E54" s="74"/>
      <c r="F54" s="69"/>
      <c r="G54" s="71"/>
      <c r="H54" s="75"/>
      <c r="I54" s="71"/>
      <c r="J54" s="22"/>
    </row>
    <row r="55" spans="1:14" x14ac:dyDescent="0.4">
      <c r="A55" s="50"/>
      <c r="B55" s="51"/>
      <c r="C55" s="51"/>
      <c r="D55" s="51"/>
      <c r="E55" s="51"/>
      <c r="F55" s="51"/>
      <c r="G55" s="52"/>
      <c r="H55" s="52"/>
      <c r="I55" s="52"/>
      <c r="J55" s="53"/>
    </row>
    <row r="56" spans="1:14" x14ac:dyDescent="0.4">
      <c r="A56" s="10"/>
      <c r="B56" s="10"/>
      <c r="C56" s="10"/>
      <c r="D56" s="10"/>
      <c r="E56" s="10"/>
      <c r="F56" s="10"/>
      <c r="G56" s="11"/>
      <c r="H56" s="11"/>
      <c r="I56" s="11"/>
      <c r="J56" s="10"/>
    </row>
  </sheetData>
  <mergeCells count="5">
    <mergeCell ref="B1:I1"/>
    <mergeCell ref="B2:I2"/>
    <mergeCell ref="G3:I3"/>
    <mergeCell ref="B5:E5"/>
    <mergeCell ref="G5:I5"/>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AE795-6235-4800-9DE3-1DF0ADFE24B3}">
  <dimension ref="A1:R64"/>
  <sheetViews>
    <sheetView topLeftCell="A37" workbookViewId="0">
      <selection activeCell="H27" sqref="H27"/>
    </sheetView>
  </sheetViews>
  <sheetFormatPr defaultRowHeight="18.75" x14ac:dyDescent="0.4"/>
  <cols>
    <col min="1" max="1" width="8.625" customWidth="1"/>
    <col min="2" max="3" width="3.625" customWidth="1"/>
    <col min="4" max="4" width="2.625" customWidth="1"/>
    <col min="5" max="5" width="42.625" customWidth="1"/>
    <col min="6" max="6" width="2.375" customWidth="1"/>
    <col min="7" max="9" width="13.625" customWidth="1"/>
    <col min="10" max="10" width="8.625" customWidth="1"/>
  </cols>
  <sheetData>
    <row r="1" spans="1:18" x14ac:dyDescent="0.4">
      <c r="A1" s="59"/>
      <c r="B1" s="76" t="s">
        <v>116</v>
      </c>
      <c r="C1" s="77"/>
      <c r="D1" s="77"/>
      <c r="E1" s="77"/>
      <c r="F1" s="77"/>
      <c r="G1" s="77"/>
      <c r="H1" s="77"/>
      <c r="I1" s="77"/>
      <c r="J1" s="61"/>
    </row>
    <row r="2" spans="1:18" x14ac:dyDescent="0.4">
      <c r="A2" s="16"/>
      <c r="B2" s="8" t="s">
        <v>117</v>
      </c>
      <c r="C2" s="8"/>
      <c r="D2" s="8"/>
      <c r="E2" s="8"/>
      <c r="F2" s="8"/>
      <c r="G2" s="8"/>
      <c r="H2" s="8"/>
      <c r="I2" s="8"/>
      <c r="J2" s="18"/>
      <c r="K2" s="10"/>
      <c r="L2" s="11"/>
      <c r="M2" s="11"/>
      <c r="N2" s="11"/>
      <c r="O2" s="11"/>
      <c r="P2" s="11"/>
      <c r="Q2" s="10"/>
      <c r="R2" s="10"/>
    </row>
    <row r="3" spans="1:18" x14ac:dyDescent="0.4">
      <c r="A3" s="16"/>
      <c r="B3" s="10"/>
      <c r="C3" s="10"/>
      <c r="D3" s="10"/>
      <c r="E3" s="10"/>
      <c r="F3" s="10"/>
      <c r="G3" s="62" t="s">
        <v>2</v>
      </c>
      <c r="H3" s="62"/>
      <c r="I3" s="62"/>
      <c r="J3" s="18"/>
      <c r="K3" s="10"/>
      <c r="L3" s="11"/>
      <c r="M3" s="11"/>
      <c r="N3" s="11"/>
      <c r="O3" s="11"/>
      <c r="P3" s="11"/>
      <c r="Q3" s="10"/>
      <c r="R3" s="10"/>
    </row>
    <row r="4" spans="1:18" x14ac:dyDescent="0.4">
      <c r="A4" s="19"/>
      <c r="B4" s="20"/>
      <c r="C4" s="20"/>
      <c r="D4" s="20"/>
      <c r="E4" s="20"/>
      <c r="F4" s="20"/>
      <c r="G4" s="23"/>
      <c r="H4" s="23"/>
      <c r="I4" s="21" t="s">
        <v>3</v>
      </c>
      <c r="J4" s="22"/>
      <c r="K4" s="20"/>
      <c r="L4" s="23"/>
      <c r="M4" s="23"/>
      <c r="N4" s="23"/>
      <c r="O4" s="23"/>
      <c r="P4" s="23"/>
      <c r="Q4" s="20"/>
      <c r="R4" s="20"/>
    </row>
    <row r="5" spans="1:18" x14ac:dyDescent="0.4">
      <c r="A5" s="19"/>
      <c r="B5" s="24" t="s">
        <v>4</v>
      </c>
      <c r="C5" s="25"/>
      <c r="D5" s="25"/>
      <c r="E5" s="25"/>
      <c r="F5" s="78"/>
      <c r="G5" s="64" t="s">
        <v>5</v>
      </c>
      <c r="H5" s="64"/>
      <c r="I5" s="65"/>
      <c r="J5" s="22"/>
      <c r="K5" s="20"/>
      <c r="L5" s="23"/>
      <c r="M5" s="23"/>
      <c r="N5" s="23"/>
      <c r="O5" s="23"/>
      <c r="P5" s="23"/>
      <c r="Q5" s="20"/>
      <c r="R5" s="20"/>
    </row>
    <row r="6" spans="1:18" x14ac:dyDescent="0.4">
      <c r="A6" s="19"/>
      <c r="B6" s="66" t="s">
        <v>78</v>
      </c>
      <c r="C6" s="48"/>
      <c r="D6" s="48"/>
      <c r="E6" s="48"/>
      <c r="F6" s="19"/>
      <c r="G6" s="67"/>
      <c r="H6" s="68"/>
      <c r="I6" s="67"/>
      <c r="J6" s="22"/>
      <c r="K6" s="20"/>
      <c r="L6" s="23"/>
      <c r="M6" s="23"/>
      <c r="N6" s="23"/>
      <c r="O6" s="23"/>
      <c r="P6" s="23"/>
      <c r="Q6" s="20"/>
      <c r="R6" s="20"/>
    </row>
    <row r="7" spans="1:18" x14ac:dyDescent="0.4">
      <c r="A7" s="19"/>
      <c r="B7" s="19"/>
      <c r="C7" s="20" t="s">
        <v>79</v>
      </c>
      <c r="D7" s="20"/>
      <c r="E7" s="20"/>
      <c r="F7" s="19"/>
      <c r="G7" s="35"/>
      <c r="H7" s="34"/>
      <c r="I7" s="35"/>
      <c r="J7" s="22"/>
      <c r="K7" s="20"/>
      <c r="L7" s="23"/>
      <c r="M7" s="23"/>
      <c r="N7" s="23"/>
      <c r="O7" s="23"/>
      <c r="P7" s="23"/>
      <c r="Q7" s="20"/>
      <c r="R7" s="20"/>
    </row>
    <row r="8" spans="1:18" x14ac:dyDescent="0.4">
      <c r="A8" s="19"/>
      <c r="B8" s="19"/>
      <c r="C8" s="20"/>
      <c r="D8" s="20" t="s">
        <v>80</v>
      </c>
      <c r="E8" s="20"/>
      <c r="F8" s="19"/>
      <c r="G8" s="40"/>
      <c r="H8" s="34"/>
      <c r="I8" s="35"/>
      <c r="J8" s="22"/>
      <c r="K8" s="20"/>
      <c r="L8" s="23"/>
      <c r="M8" s="23"/>
      <c r="N8" s="23"/>
      <c r="O8" s="23"/>
      <c r="P8" s="23"/>
      <c r="Q8" s="20"/>
      <c r="R8" s="20"/>
    </row>
    <row r="9" spans="1:18" x14ac:dyDescent="0.4">
      <c r="A9" s="19"/>
      <c r="B9" s="19"/>
      <c r="C9" s="20"/>
      <c r="D9" s="20"/>
      <c r="E9" s="20" t="s">
        <v>118</v>
      </c>
      <c r="F9" s="19"/>
      <c r="G9" s="40">
        <f>SUM('[1]貸借対照表 （税務署）手入力'!L9:Q9)</f>
        <v>480521</v>
      </c>
      <c r="H9" s="36"/>
      <c r="I9" s="35"/>
      <c r="J9" s="22"/>
      <c r="K9" s="20"/>
      <c r="L9" s="23"/>
      <c r="M9" s="23"/>
      <c r="N9" s="23"/>
      <c r="O9" s="23"/>
      <c r="P9" s="23"/>
      <c r="Q9" s="39"/>
      <c r="R9" s="39"/>
    </row>
    <row r="10" spans="1:18" x14ac:dyDescent="0.4">
      <c r="A10" s="19"/>
      <c r="B10" s="19"/>
      <c r="C10" s="20"/>
      <c r="D10" s="20"/>
      <c r="E10" s="20" t="s">
        <v>119</v>
      </c>
      <c r="F10" s="69"/>
      <c r="G10" s="70">
        <f>SUM('[1]貸借対照表 （税務署）手入力'!L10:Q10)</f>
        <v>5449589</v>
      </c>
      <c r="H10" s="36">
        <f>SUM(G9:G10)</f>
        <v>5930110</v>
      </c>
      <c r="I10" s="35"/>
      <c r="J10" s="22"/>
      <c r="K10" s="20"/>
      <c r="L10" s="23"/>
      <c r="M10" s="23"/>
      <c r="N10" s="23"/>
      <c r="O10" s="23"/>
      <c r="P10" s="23"/>
      <c r="Q10" s="39"/>
      <c r="R10" s="39"/>
    </row>
    <row r="11" spans="1:18" x14ac:dyDescent="0.4">
      <c r="A11" s="19"/>
      <c r="B11" s="19"/>
      <c r="C11" s="20"/>
      <c r="D11" s="20" t="s">
        <v>81</v>
      </c>
      <c r="E11" s="22"/>
      <c r="F11" s="20"/>
      <c r="G11" s="40"/>
      <c r="H11" s="36"/>
      <c r="I11" s="35"/>
      <c r="J11" s="22"/>
      <c r="K11" s="20"/>
      <c r="L11" s="23"/>
      <c r="M11" s="23"/>
      <c r="N11" s="23"/>
      <c r="O11" s="23"/>
      <c r="P11" s="23"/>
      <c r="Q11" s="39"/>
      <c r="R11" s="39"/>
    </row>
    <row r="12" spans="1:18" x14ac:dyDescent="0.4">
      <c r="A12" s="19"/>
      <c r="B12" s="19"/>
      <c r="C12" s="20"/>
      <c r="D12" s="20" t="s">
        <v>120</v>
      </c>
      <c r="E12" s="22" t="s">
        <v>121</v>
      </c>
      <c r="F12" s="20"/>
      <c r="G12" s="40">
        <f>SUM('[1]貸借対照表 （税務署）手入力'!L11)</f>
        <v>7453734</v>
      </c>
      <c r="H12" s="40">
        <f>SUM(G12)</f>
        <v>7453734</v>
      </c>
      <c r="I12" s="35"/>
      <c r="J12" s="22"/>
      <c r="K12" s="20"/>
      <c r="L12" s="23"/>
      <c r="M12" s="23"/>
      <c r="N12" s="23"/>
      <c r="O12" s="23"/>
      <c r="P12" s="23"/>
      <c r="Q12" s="39"/>
      <c r="R12" s="39"/>
    </row>
    <row r="13" spans="1:18" x14ac:dyDescent="0.4">
      <c r="A13" s="19"/>
      <c r="B13" s="19"/>
      <c r="C13" s="20"/>
      <c r="D13" s="20" t="s">
        <v>122</v>
      </c>
      <c r="E13" s="22"/>
      <c r="F13" s="20"/>
      <c r="G13" s="40">
        <f>SUM('[1]貸借対照表 （税務署）手入力'!L12)</f>
        <v>123200</v>
      </c>
      <c r="H13" s="40">
        <f>SUM(G13)</f>
        <v>123200</v>
      </c>
      <c r="I13" s="35"/>
      <c r="J13" s="22"/>
      <c r="K13" s="20"/>
      <c r="L13" s="23"/>
      <c r="M13" s="23"/>
      <c r="N13" s="23"/>
      <c r="O13" s="23"/>
      <c r="P13" s="23"/>
      <c r="Q13" s="39"/>
      <c r="R13" s="39"/>
    </row>
    <row r="14" spans="1:18" x14ac:dyDescent="0.4">
      <c r="A14" s="19"/>
      <c r="B14" s="19"/>
      <c r="C14" s="20"/>
      <c r="D14" s="20" t="s">
        <v>83</v>
      </c>
      <c r="E14" s="22"/>
      <c r="F14" s="20"/>
      <c r="G14" s="40">
        <f>SUM('[1]貸借対照表 （税務署）手入力'!L13)</f>
        <v>178030</v>
      </c>
      <c r="H14" s="36">
        <f>G14</f>
        <v>178030</v>
      </c>
      <c r="I14" s="35"/>
      <c r="J14" s="22"/>
      <c r="K14" s="20"/>
      <c r="L14" s="23"/>
      <c r="M14" s="23"/>
      <c r="N14" s="23"/>
      <c r="O14" s="23"/>
      <c r="P14" s="23"/>
      <c r="Q14" s="39"/>
      <c r="R14" s="39"/>
    </row>
    <row r="15" spans="1:18" x14ac:dyDescent="0.4">
      <c r="A15" s="19"/>
      <c r="B15" s="19"/>
      <c r="C15" s="20"/>
      <c r="D15" s="20"/>
      <c r="E15" s="20"/>
      <c r="F15" s="19"/>
      <c r="G15" s="40"/>
      <c r="H15" s="36"/>
      <c r="I15" s="35"/>
      <c r="J15" s="22"/>
      <c r="K15" s="20"/>
      <c r="L15" s="23"/>
      <c r="M15" s="23"/>
      <c r="N15" s="23"/>
      <c r="O15" s="23"/>
      <c r="P15" s="23"/>
      <c r="Q15" s="39"/>
      <c r="R15" s="39"/>
    </row>
    <row r="16" spans="1:18" x14ac:dyDescent="0.4">
      <c r="A16" s="19"/>
      <c r="B16" s="19"/>
      <c r="C16" s="20" t="s">
        <v>84</v>
      </c>
      <c r="D16" s="20"/>
      <c r="E16" s="20"/>
      <c r="F16" s="19"/>
      <c r="G16" s="40"/>
      <c r="H16" s="38">
        <f>SUM(H10:H14)</f>
        <v>13685074</v>
      </c>
      <c r="I16" s="35"/>
      <c r="J16" s="22"/>
      <c r="K16" s="20"/>
      <c r="L16" s="23"/>
      <c r="M16" s="23"/>
      <c r="N16" s="23"/>
      <c r="O16" s="23"/>
      <c r="P16" s="23"/>
      <c r="Q16" s="39"/>
      <c r="R16" s="39"/>
    </row>
    <row r="17" spans="1:18" x14ac:dyDescent="0.4">
      <c r="A17" s="19"/>
      <c r="B17" s="19"/>
      <c r="C17" s="20"/>
      <c r="D17" s="20"/>
      <c r="E17" s="20"/>
      <c r="F17" s="19"/>
      <c r="G17" s="35"/>
      <c r="H17" s="34"/>
      <c r="I17" s="35"/>
      <c r="J17" s="22"/>
      <c r="K17" s="20"/>
      <c r="L17" s="23"/>
      <c r="M17" s="23"/>
      <c r="N17" s="23"/>
      <c r="O17" s="23"/>
      <c r="P17" s="23"/>
      <c r="Q17" s="39"/>
      <c r="R17" s="39"/>
    </row>
    <row r="18" spans="1:18" x14ac:dyDescent="0.4">
      <c r="A18" s="19"/>
      <c r="B18" s="19"/>
      <c r="C18" s="20" t="s">
        <v>85</v>
      </c>
      <c r="D18" s="20"/>
      <c r="E18" s="20"/>
      <c r="F18" s="19"/>
      <c r="G18" s="35"/>
      <c r="H18" s="34"/>
      <c r="I18" s="35"/>
      <c r="J18" s="22"/>
      <c r="K18" s="20"/>
      <c r="L18" s="23"/>
      <c r="M18" s="23"/>
      <c r="N18" s="23"/>
      <c r="O18" s="23"/>
      <c r="P18" s="23"/>
      <c r="Q18" s="39"/>
      <c r="R18" s="39"/>
    </row>
    <row r="19" spans="1:18" x14ac:dyDescent="0.4">
      <c r="A19" s="19"/>
      <c r="B19" s="19"/>
      <c r="C19" s="20"/>
      <c r="D19" s="20" t="s">
        <v>123</v>
      </c>
      <c r="E19" s="20"/>
      <c r="F19" s="19"/>
      <c r="G19" s="35"/>
      <c r="H19" s="34"/>
      <c r="I19" s="35"/>
      <c r="J19" s="22"/>
      <c r="K19" s="20"/>
      <c r="L19" s="23"/>
      <c r="M19" s="23"/>
      <c r="N19" s="23"/>
      <c r="O19" s="23"/>
      <c r="P19" s="23"/>
      <c r="Q19" s="39"/>
      <c r="R19" s="39"/>
    </row>
    <row r="20" spans="1:18" x14ac:dyDescent="0.4">
      <c r="A20" s="19"/>
      <c r="B20" s="19"/>
      <c r="C20" s="20"/>
      <c r="D20" s="20"/>
      <c r="E20" s="20" t="s">
        <v>124</v>
      </c>
      <c r="F20" s="19"/>
      <c r="G20" s="35">
        <f>SUM('[1]貸借対照表 （税務署）手入力'!L16:Q16)</f>
        <v>417965</v>
      </c>
      <c r="H20" s="34"/>
      <c r="I20" s="35"/>
      <c r="J20" s="22"/>
      <c r="K20" s="20"/>
      <c r="L20" s="23"/>
      <c r="M20" s="23"/>
      <c r="N20" s="23"/>
      <c r="O20" s="23"/>
      <c r="P20" s="23"/>
      <c r="Q20" s="39"/>
      <c r="R20" s="39"/>
    </row>
    <row r="21" spans="1:18" x14ac:dyDescent="0.4">
      <c r="A21" s="19"/>
      <c r="B21" s="19"/>
      <c r="C21" s="20"/>
      <c r="D21" s="20"/>
      <c r="E21" s="20" t="s">
        <v>88</v>
      </c>
      <c r="F21" s="69" t="s">
        <v>89</v>
      </c>
      <c r="G21" s="79">
        <v>76410</v>
      </c>
      <c r="H21" s="34">
        <f>G20-G21</f>
        <v>341555</v>
      </c>
      <c r="I21" s="35"/>
      <c r="J21" s="22"/>
      <c r="K21" s="20"/>
      <c r="L21" s="23"/>
      <c r="M21" s="23"/>
      <c r="N21" s="23"/>
      <c r="O21" s="23"/>
      <c r="P21" s="23"/>
      <c r="Q21" s="39"/>
      <c r="R21" s="39"/>
    </row>
    <row r="22" spans="1:18" x14ac:dyDescent="0.4">
      <c r="A22" s="19"/>
      <c r="B22" s="19"/>
      <c r="C22" s="20"/>
      <c r="D22" s="20" t="s">
        <v>87</v>
      </c>
      <c r="E22" s="20"/>
      <c r="F22" s="19"/>
      <c r="G22" s="35"/>
      <c r="H22" s="34"/>
      <c r="I22" s="35"/>
      <c r="J22" s="22"/>
      <c r="K22" s="20"/>
      <c r="L22" s="23"/>
      <c r="M22" s="23"/>
      <c r="N22" s="23"/>
      <c r="O22" s="23"/>
      <c r="P22" s="23"/>
      <c r="Q22" s="39"/>
      <c r="R22" s="39"/>
    </row>
    <row r="23" spans="1:18" x14ac:dyDescent="0.4">
      <c r="A23" s="19"/>
      <c r="B23" s="19"/>
      <c r="C23" s="20"/>
      <c r="D23" s="20"/>
      <c r="E23" s="20" t="s">
        <v>124</v>
      </c>
      <c r="F23" s="19"/>
      <c r="G23" s="35">
        <f>SUM('[1]貸借対照表 （税務署）手入力'!L17:Q17)</f>
        <v>511058</v>
      </c>
      <c r="H23" s="34"/>
      <c r="I23" s="35"/>
      <c r="J23" s="22"/>
      <c r="K23" s="20"/>
      <c r="L23" s="23"/>
      <c r="M23" s="23"/>
      <c r="N23" s="23"/>
      <c r="O23" s="23"/>
      <c r="P23" s="23"/>
      <c r="Q23" s="39"/>
      <c r="R23" s="39"/>
    </row>
    <row r="24" spans="1:18" x14ac:dyDescent="0.4">
      <c r="A24" s="19"/>
      <c r="B24" s="19"/>
      <c r="C24" s="20"/>
      <c r="D24" s="20"/>
      <c r="E24" s="20" t="s">
        <v>88</v>
      </c>
      <c r="F24" s="69" t="s">
        <v>89</v>
      </c>
      <c r="G24" s="79">
        <v>304063</v>
      </c>
      <c r="H24" s="34">
        <f>G23-G24</f>
        <v>206995</v>
      </c>
      <c r="I24" s="35"/>
      <c r="J24" s="22"/>
      <c r="K24" s="20"/>
      <c r="L24" s="23"/>
      <c r="M24" s="23"/>
      <c r="N24" s="23"/>
      <c r="O24" s="23"/>
      <c r="P24" s="23"/>
      <c r="Q24" s="39"/>
      <c r="R24" s="39"/>
    </row>
    <row r="25" spans="1:18" x14ac:dyDescent="0.4">
      <c r="A25" s="19"/>
      <c r="B25" s="19"/>
      <c r="C25" s="20"/>
      <c r="E25" s="20"/>
      <c r="F25" s="19"/>
      <c r="G25" s="35"/>
      <c r="H25" s="34"/>
      <c r="I25" s="35"/>
      <c r="J25" s="22"/>
      <c r="K25" s="20"/>
      <c r="L25" s="23"/>
      <c r="M25" s="23"/>
      <c r="N25" s="23"/>
      <c r="O25" s="23"/>
      <c r="P25" s="23"/>
      <c r="Q25" s="39"/>
      <c r="R25" s="39"/>
    </row>
    <row r="26" spans="1:18" x14ac:dyDescent="0.4">
      <c r="A26" s="19"/>
      <c r="B26" s="19"/>
      <c r="C26" s="20"/>
      <c r="D26" s="20" t="s">
        <v>90</v>
      </c>
      <c r="E26" s="20"/>
      <c r="F26" s="19"/>
      <c r="G26" s="40"/>
      <c r="H26" s="36">
        <f>SUM('[1]貸借対照表 （税務署）手入力'!L19:Q19)</f>
        <v>313130</v>
      </c>
      <c r="I26" s="35"/>
      <c r="J26" s="22"/>
      <c r="K26" s="20"/>
      <c r="L26" s="23"/>
      <c r="M26" s="23"/>
      <c r="N26" s="23"/>
      <c r="O26" s="23"/>
      <c r="P26" s="23"/>
      <c r="Q26" s="39"/>
      <c r="R26" s="39"/>
    </row>
    <row r="27" spans="1:18" x14ac:dyDescent="0.4">
      <c r="A27" s="19"/>
      <c r="B27" s="19"/>
      <c r="C27" s="20"/>
      <c r="D27" s="20" t="s">
        <v>91</v>
      </c>
      <c r="E27" s="20"/>
      <c r="F27" s="19"/>
      <c r="G27" s="40"/>
      <c r="H27" s="36">
        <f>SUM('[1]貸借対照表 （税務署）手入力'!L20:Q20)</f>
        <v>708200</v>
      </c>
      <c r="I27" s="35"/>
      <c r="J27" s="22"/>
      <c r="K27" s="20"/>
      <c r="L27" s="23"/>
      <c r="M27" s="23"/>
      <c r="N27" s="23"/>
      <c r="O27" s="23"/>
      <c r="P27" s="23"/>
      <c r="Q27" s="39"/>
      <c r="R27" s="39"/>
    </row>
    <row r="28" spans="1:18" x14ac:dyDescent="0.4">
      <c r="A28" s="19"/>
      <c r="B28" s="19"/>
      <c r="C28" s="20"/>
      <c r="D28" s="20" t="s">
        <v>92</v>
      </c>
      <c r="E28" s="20"/>
      <c r="F28" s="19"/>
      <c r="G28" s="80"/>
      <c r="H28" s="36">
        <v>0</v>
      </c>
      <c r="I28" s="35"/>
      <c r="J28" s="22"/>
      <c r="K28" s="20"/>
      <c r="L28" s="23"/>
      <c r="M28" s="23"/>
      <c r="N28" s="23"/>
      <c r="O28" s="23"/>
      <c r="P28" s="23"/>
      <c r="Q28" s="39"/>
      <c r="R28" s="39"/>
    </row>
    <row r="29" spans="1:18" x14ac:dyDescent="0.4">
      <c r="A29" s="19"/>
      <c r="B29" s="19"/>
      <c r="C29" s="20"/>
      <c r="D29" s="20" t="s">
        <v>93</v>
      </c>
      <c r="E29" s="20"/>
      <c r="F29" s="19"/>
      <c r="G29" s="80"/>
      <c r="H29" s="36">
        <f>SUM('[1]貸借対照表 （税務署）手入力'!L21:Q21)</f>
        <v>246000</v>
      </c>
      <c r="I29" s="35"/>
      <c r="J29" s="22"/>
      <c r="K29" s="20"/>
      <c r="L29" s="23"/>
      <c r="M29" s="23"/>
      <c r="N29" s="23"/>
      <c r="O29" s="23"/>
      <c r="P29" s="23"/>
      <c r="Q29" s="39"/>
      <c r="R29" s="39"/>
    </row>
    <row r="30" spans="1:18" x14ac:dyDescent="0.4">
      <c r="A30" s="19"/>
      <c r="B30" s="19"/>
      <c r="C30" s="20"/>
      <c r="D30" s="20"/>
      <c r="E30" s="20"/>
      <c r="F30" s="19"/>
      <c r="G30" s="35"/>
      <c r="H30" s="34"/>
      <c r="I30" s="35"/>
      <c r="J30" s="22"/>
      <c r="K30" s="20"/>
      <c r="L30" s="23"/>
      <c r="M30" s="23"/>
      <c r="N30" s="23"/>
      <c r="O30" s="23"/>
      <c r="P30" s="23"/>
      <c r="Q30" s="39"/>
      <c r="R30" s="39"/>
    </row>
    <row r="31" spans="1:18" x14ac:dyDescent="0.4">
      <c r="A31" s="19"/>
      <c r="B31" s="19"/>
      <c r="C31" s="20" t="s">
        <v>94</v>
      </c>
      <c r="D31" s="20"/>
      <c r="E31" s="20"/>
      <c r="F31" s="19"/>
      <c r="G31" s="35"/>
      <c r="H31" s="38">
        <f>SUM(H21:H30)</f>
        <v>1815880</v>
      </c>
      <c r="I31" s="35"/>
      <c r="J31" s="22"/>
      <c r="K31" s="20"/>
      <c r="L31" s="23"/>
      <c r="M31" s="23"/>
      <c r="N31" s="23"/>
      <c r="O31" s="23"/>
      <c r="P31" s="23"/>
      <c r="Q31" s="39"/>
      <c r="R31" s="39"/>
    </row>
    <row r="32" spans="1:18" x14ac:dyDescent="0.4">
      <c r="A32" s="19"/>
      <c r="B32" s="19"/>
      <c r="C32" s="20"/>
      <c r="D32" s="20"/>
      <c r="E32" s="20"/>
      <c r="F32" s="19"/>
      <c r="G32" s="35"/>
      <c r="H32" s="34"/>
      <c r="I32" s="35"/>
      <c r="J32" s="22"/>
      <c r="K32" s="20"/>
      <c r="L32" s="23"/>
      <c r="M32" s="23"/>
      <c r="N32" s="23"/>
      <c r="O32" s="23"/>
      <c r="P32" s="23"/>
      <c r="Q32" s="39"/>
      <c r="R32" s="39"/>
    </row>
    <row r="33" spans="1:18" x14ac:dyDescent="0.4">
      <c r="A33" s="19"/>
      <c r="B33" s="19"/>
      <c r="C33" s="20" t="s">
        <v>96</v>
      </c>
      <c r="D33" s="20"/>
      <c r="E33" s="20"/>
      <c r="F33" s="19"/>
      <c r="G33" s="35"/>
      <c r="H33" s="34"/>
      <c r="I33" s="38">
        <f>H16+H31</f>
        <v>15500954</v>
      </c>
      <c r="J33" s="22"/>
      <c r="K33" s="20"/>
      <c r="L33" s="23"/>
      <c r="M33" s="23"/>
      <c r="N33" s="23"/>
      <c r="O33" s="23"/>
      <c r="P33" s="23"/>
      <c r="Q33" s="39"/>
      <c r="R33" s="39"/>
    </row>
    <row r="34" spans="1:18" x14ac:dyDescent="0.4">
      <c r="A34" s="19"/>
      <c r="B34" s="19"/>
      <c r="C34" s="20"/>
      <c r="D34" s="20"/>
      <c r="E34" s="20"/>
      <c r="F34" s="19"/>
      <c r="G34" s="35"/>
      <c r="H34" s="34"/>
      <c r="I34" s="35"/>
      <c r="J34" s="22"/>
      <c r="K34" s="20"/>
      <c r="L34" s="23"/>
      <c r="M34" s="23"/>
      <c r="N34" s="23"/>
      <c r="O34" s="23"/>
      <c r="P34" s="23"/>
      <c r="Q34" s="39"/>
      <c r="R34" s="39"/>
    </row>
    <row r="35" spans="1:18" x14ac:dyDescent="0.4">
      <c r="A35" s="19"/>
      <c r="B35" s="19" t="s">
        <v>97</v>
      </c>
      <c r="C35" s="20"/>
      <c r="D35" s="20"/>
      <c r="E35" s="20"/>
      <c r="F35" s="19"/>
      <c r="G35" s="35"/>
      <c r="H35" s="34"/>
      <c r="I35" s="35"/>
      <c r="J35" s="22"/>
      <c r="K35" s="20"/>
      <c r="L35" s="23"/>
      <c r="M35" s="23"/>
      <c r="N35" s="23"/>
      <c r="O35" s="23"/>
      <c r="P35" s="23"/>
      <c r="Q35" s="39"/>
      <c r="R35" s="39"/>
    </row>
    <row r="36" spans="1:18" x14ac:dyDescent="0.4">
      <c r="A36" s="19"/>
      <c r="B36" s="19"/>
      <c r="C36" s="20" t="s">
        <v>98</v>
      </c>
      <c r="D36" s="20"/>
      <c r="E36" s="20"/>
      <c r="F36" s="19"/>
      <c r="G36" s="35"/>
      <c r="H36" s="34"/>
      <c r="I36" s="35"/>
      <c r="J36" s="22"/>
      <c r="K36" s="20"/>
      <c r="L36" s="23"/>
      <c r="M36" s="23"/>
      <c r="N36" s="23"/>
      <c r="O36" s="23"/>
      <c r="P36" s="23"/>
      <c r="Q36" s="39"/>
      <c r="R36" s="39"/>
    </row>
    <row r="37" spans="1:18" x14ac:dyDescent="0.4">
      <c r="A37" s="19"/>
      <c r="B37" s="19"/>
      <c r="C37" s="20"/>
      <c r="D37" s="20" t="s">
        <v>99</v>
      </c>
      <c r="E37" s="20"/>
      <c r="F37" s="19"/>
      <c r="G37" s="35"/>
      <c r="H37" s="34"/>
      <c r="I37" s="35"/>
      <c r="J37" s="22"/>
      <c r="K37" s="20"/>
      <c r="L37" s="23"/>
      <c r="M37" s="23"/>
      <c r="N37" s="23"/>
      <c r="O37" s="23"/>
      <c r="P37" s="23"/>
      <c r="Q37" s="39"/>
      <c r="R37" s="39"/>
    </row>
    <row r="38" spans="1:18" x14ac:dyDescent="0.4">
      <c r="A38" s="19"/>
      <c r="B38" s="19"/>
      <c r="C38" s="20"/>
      <c r="D38" s="20"/>
      <c r="E38" s="20" t="s">
        <v>125</v>
      </c>
      <c r="F38" s="19"/>
      <c r="G38" s="35">
        <v>49500</v>
      </c>
      <c r="H38" s="34"/>
      <c r="I38" s="35"/>
      <c r="J38" s="22"/>
      <c r="K38" s="20"/>
      <c r="L38" s="23"/>
      <c r="M38" s="23"/>
      <c r="N38" s="23"/>
      <c r="O38" s="23"/>
      <c r="P38" s="23"/>
      <c r="Q38" s="39"/>
      <c r="R38" s="39"/>
    </row>
    <row r="39" spans="1:18" x14ac:dyDescent="0.4">
      <c r="A39" s="19"/>
      <c r="B39" s="19"/>
      <c r="C39" s="20"/>
      <c r="D39" s="20"/>
      <c r="E39" s="20" t="s">
        <v>126</v>
      </c>
      <c r="F39" s="19"/>
      <c r="G39" s="35">
        <v>15262</v>
      </c>
      <c r="H39" s="34"/>
      <c r="I39" s="35"/>
      <c r="J39" s="22"/>
      <c r="K39" s="20"/>
      <c r="L39" s="23"/>
      <c r="M39" s="23"/>
      <c r="N39" s="23"/>
      <c r="O39" s="23"/>
      <c r="P39" s="23"/>
      <c r="Q39" s="39"/>
      <c r="R39" s="39"/>
    </row>
    <row r="40" spans="1:18" x14ac:dyDescent="0.4">
      <c r="A40" s="19"/>
      <c r="B40" s="19"/>
      <c r="C40" s="20"/>
      <c r="D40" s="20"/>
      <c r="E40" s="20" t="s">
        <v>127</v>
      </c>
      <c r="F40" s="19"/>
      <c r="G40" s="35">
        <v>59560</v>
      </c>
      <c r="H40" s="34"/>
      <c r="I40" s="35"/>
      <c r="J40" s="22"/>
      <c r="K40" s="20"/>
      <c r="L40" s="23"/>
      <c r="M40" s="23"/>
      <c r="N40" s="23"/>
      <c r="O40" s="23"/>
      <c r="P40" s="23"/>
      <c r="Q40" s="39"/>
      <c r="R40" s="39"/>
    </row>
    <row r="41" spans="1:18" x14ac:dyDescent="0.4">
      <c r="A41" s="19"/>
      <c r="B41" s="19"/>
      <c r="C41" s="20"/>
      <c r="D41" s="20"/>
      <c r="E41" s="20" t="s">
        <v>128</v>
      </c>
      <c r="F41" s="69"/>
      <c r="G41" s="71">
        <v>2284776</v>
      </c>
      <c r="H41" s="34">
        <f>SUM(G38:G41)</f>
        <v>2409098</v>
      </c>
      <c r="I41" s="35"/>
      <c r="J41" s="22"/>
      <c r="K41" s="20"/>
      <c r="L41" s="23"/>
      <c r="M41" s="23"/>
      <c r="N41" s="23"/>
      <c r="O41" s="23"/>
      <c r="P41" s="23"/>
      <c r="Q41" s="39"/>
      <c r="R41" s="39"/>
    </row>
    <row r="42" spans="1:18" x14ac:dyDescent="0.4">
      <c r="A42" s="19"/>
      <c r="B42" s="19"/>
      <c r="C42" s="20"/>
      <c r="D42" s="20" t="s">
        <v>129</v>
      </c>
      <c r="E42" s="20"/>
      <c r="F42" s="19"/>
      <c r="G42" s="40"/>
      <c r="H42" s="34"/>
      <c r="I42" s="35"/>
      <c r="J42" s="22"/>
      <c r="K42" s="20"/>
      <c r="L42" s="23"/>
      <c r="M42" s="23"/>
      <c r="N42" s="23"/>
      <c r="O42" s="23"/>
      <c r="P42" s="23"/>
      <c r="Q42" s="39"/>
      <c r="R42" s="39"/>
    </row>
    <row r="43" spans="1:18" x14ac:dyDescent="0.4">
      <c r="A43" s="19"/>
      <c r="B43" s="19"/>
      <c r="C43" s="20"/>
      <c r="D43" s="20"/>
      <c r="E43" s="20" t="s">
        <v>130</v>
      </c>
      <c r="F43" s="19"/>
      <c r="G43" s="40"/>
      <c r="H43" s="34"/>
      <c r="I43" s="35"/>
      <c r="J43" s="22"/>
      <c r="K43" s="20"/>
      <c r="L43" s="23"/>
      <c r="M43" s="23"/>
      <c r="N43" s="23"/>
      <c r="O43" s="23"/>
      <c r="P43" s="23"/>
      <c r="Q43" s="39"/>
      <c r="R43" s="39"/>
    </row>
    <row r="44" spans="1:18" x14ac:dyDescent="0.4">
      <c r="A44" s="19"/>
      <c r="B44" s="19"/>
      <c r="C44" s="20"/>
      <c r="D44" s="20"/>
      <c r="E44" s="20" t="s">
        <v>131</v>
      </c>
      <c r="F44" s="19"/>
      <c r="G44" s="40"/>
      <c r="H44" s="34"/>
      <c r="I44" s="35"/>
      <c r="J44" s="22"/>
      <c r="K44" s="20"/>
      <c r="L44" s="23"/>
      <c r="M44" s="23"/>
      <c r="N44" s="23"/>
      <c r="O44" s="23"/>
      <c r="P44" s="23"/>
      <c r="Q44" s="39"/>
      <c r="R44" s="39"/>
    </row>
    <row r="45" spans="1:18" x14ac:dyDescent="0.4">
      <c r="A45" s="19"/>
      <c r="B45" s="19"/>
      <c r="C45" s="20"/>
      <c r="D45" s="20"/>
      <c r="E45" s="20" t="s">
        <v>132</v>
      </c>
      <c r="F45" s="19"/>
      <c r="G45" s="40"/>
      <c r="H45" s="34"/>
      <c r="I45" s="35"/>
      <c r="J45" s="22"/>
      <c r="K45" s="20"/>
      <c r="L45" s="23"/>
      <c r="M45" s="23"/>
      <c r="N45" s="23"/>
      <c r="O45" s="23"/>
      <c r="P45" s="23"/>
      <c r="Q45" s="39"/>
      <c r="R45" s="39"/>
    </row>
    <row r="46" spans="1:18" x14ac:dyDescent="0.4">
      <c r="A46" s="19"/>
      <c r="B46" s="19"/>
      <c r="C46" s="20"/>
      <c r="D46" s="20" t="s">
        <v>133</v>
      </c>
      <c r="E46" s="20" t="s">
        <v>134</v>
      </c>
      <c r="F46" s="69"/>
      <c r="G46" s="70">
        <v>96456</v>
      </c>
      <c r="H46" s="34">
        <f>SUM(G43:G46)</f>
        <v>96456</v>
      </c>
      <c r="I46" s="35"/>
      <c r="J46" s="22"/>
      <c r="K46" s="20"/>
      <c r="L46" s="23"/>
      <c r="M46" s="23"/>
      <c r="N46" s="23"/>
      <c r="O46" s="23"/>
      <c r="P46" s="23"/>
      <c r="Q46" s="20"/>
      <c r="R46" s="20"/>
    </row>
    <row r="47" spans="1:18" x14ac:dyDescent="0.4">
      <c r="A47" s="19"/>
      <c r="B47" s="19"/>
      <c r="C47" s="20"/>
      <c r="D47" s="20" t="s">
        <v>102</v>
      </c>
      <c r="E47" s="20"/>
      <c r="F47" s="19"/>
      <c r="G47" s="40"/>
      <c r="H47" s="34"/>
      <c r="I47" s="35"/>
      <c r="J47" s="22"/>
      <c r="K47" s="20"/>
      <c r="L47" s="23"/>
      <c r="M47" s="23"/>
      <c r="N47" s="23"/>
      <c r="O47" s="23"/>
      <c r="P47" s="23"/>
      <c r="Q47" s="20"/>
      <c r="R47" s="39"/>
    </row>
    <row r="48" spans="1:18" x14ac:dyDescent="0.4">
      <c r="A48" s="19"/>
      <c r="B48" s="19"/>
      <c r="C48" s="20"/>
      <c r="D48" s="20" t="s">
        <v>101</v>
      </c>
      <c r="E48" s="20"/>
      <c r="F48" s="19"/>
      <c r="G48" s="40"/>
      <c r="H48" s="34">
        <f>'[1]貸借対照表 （県）'!G33</f>
        <v>70000</v>
      </c>
      <c r="I48" s="35"/>
      <c r="J48" s="22"/>
      <c r="K48" s="20"/>
      <c r="L48" s="23"/>
      <c r="M48" s="23"/>
      <c r="N48" s="23"/>
      <c r="O48" s="23"/>
      <c r="P48" s="23"/>
      <c r="Q48" s="20"/>
      <c r="R48" s="39"/>
    </row>
    <row r="49" spans="1:18" x14ac:dyDescent="0.4">
      <c r="A49" s="19"/>
      <c r="B49" s="19"/>
      <c r="C49" s="20"/>
      <c r="D49" s="20"/>
      <c r="E49" s="20"/>
      <c r="F49" s="19"/>
      <c r="G49" s="40"/>
      <c r="H49" s="34"/>
      <c r="I49" s="35"/>
      <c r="J49" s="22"/>
      <c r="K49" s="20"/>
      <c r="L49" s="23"/>
      <c r="M49" s="23"/>
      <c r="N49" s="23"/>
      <c r="O49" s="23"/>
      <c r="P49" s="23"/>
      <c r="Q49" s="20"/>
      <c r="R49" s="39"/>
    </row>
    <row r="50" spans="1:18" x14ac:dyDescent="0.4">
      <c r="A50" s="19"/>
      <c r="B50" s="19"/>
      <c r="C50" s="20" t="s">
        <v>103</v>
      </c>
      <c r="D50" s="20"/>
      <c r="E50" s="20"/>
      <c r="F50" s="19"/>
      <c r="G50" s="35"/>
      <c r="H50" s="38">
        <f>SUM(H37:H48)</f>
        <v>2575554</v>
      </c>
      <c r="I50" s="35"/>
      <c r="J50" s="22"/>
      <c r="K50" s="20"/>
      <c r="L50" s="23"/>
      <c r="M50" s="23"/>
      <c r="N50" s="23"/>
      <c r="O50" s="23"/>
      <c r="P50" s="23"/>
      <c r="Q50" s="20"/>
      <c r="R50" s="20"/>
    </row>
    <row r="51" spans="1:18" x14ac:dyDescent="0.4">
      <c r="A51" s="19"/>
      <c r="B51" s="19"/>
      <c r="C51" s="20"/>
      <c r="D51" s="20"/>
      <c r="E51" s="20"/>
      <c r="F51" s="19"/>
      <c r="G51" s="35"/>
      <c r="H51" s="34"/>
      <c r="I51" s="35"/>
      <c r="J51" s="22"/>
      <c r="K51" s="20"/>
      <c r="L51" s="23"/>
      <c r="M51" s="23"/>
      <c r="N51" s="23"/>
      <c r="O51" s="23"/>
      <c r="P51" s="23"/>
      <c r="Q51" s="20"/>
      <c r="R51" s="20"/>
    </row>
    <row r="52" spans="1:18" x14ac:dyDescent="0.4">
      <c r="A52" s="19"/>
      <c r="B52" s="19"/>
      <c r="C52" s="20" t="s">
        <v>104</v>
      </c>
      <c r="D52" s="20"/>
      <c r="E52" s="20"/>
      <c r="F52" s="19"/>
      <c r="G52" s="35"/>
      <c r="H52" s="34"/>
      <c r="I52" s="35"/>
      <c r="J52" s="22"/>
      <c r="K52" s="20"/>
      <c r="L52" s="23"/>
      <c r="M52" s="23"/>
      <c r="N52" s="23"/>
      <c r="O52" s="23"/>
      <c r="P52" s="23"/>
      <c r="Q52" s="20"/>
      <c r="R52" s="20"/>
    </row>
    <row r="53" spans="1:18" x14ac:dyDescent="0.4">
      <c r="A53" s="19"/>
      <c r="B53" s="19"/>
      <c r="C53" s="20"/>
      <c r="D53" s="20" t="s">
        <v>105</v>
      </c>
      <c r="E53" s="20"/>
      <c r="F53" s="19"/>
      <c r="G53" s="40">
        <f>SUM('[1]貸借対照表 （税務署）手入力'!AC14:AH14)</f>
        <v>7614000</v>
      </c>
      <c r="H53" s="34"/>
      <c r="I53" s="35"/>
      <c r="J53" s="22"/>
      <c r="K53" s="20"/>
      <c r="L53" s="23"/>
      <c r="M53" s="23"/>
      <c r="N53" s="23"/>
      <c r="O53" s="23"/>
      <c r="P53" s="23"/>
      <c r="Q53" s="20"/>
      <c r="R53" s="20"/>
    </row>
    <row r="54" spans="1:18" x14ac:dyDescent="0.4">
      <c r="A54" s="19"/>
      <c r="B54" s="19"/>
      <c r="C54" s="20"/>
      <c r="D54" s="20" t="s">
        <v>106</v>
      </c>
      <c r="E54" s="20"/>
      <c r="F54" s="19"/>
      <c r="G54" s="40">
        <f>SUM('[1]貸借対照表 （税務署）手入力'!AC15:AH15)</f>
        <v>9489951</v>
      </c>
      <c r="H54" s="34"/>
      <c r="I54" s="35"/>
      <c r="J54" s="22"/>
      <c r="K54" s="20"/>
      <c r="L54" s="23"/>
      <c r="M54" s="23"/>
      <c r="N54" s="23"/>
      <c r="O54" s="23"/>
      <c r="P54" s="23"/>
      <c r="Q54" s="20"/>
      <c r="R54" s="20"/>
    </row>
    <row r="55" spans="1:18" x14ac:dyDescent="0.4">
      <c r="A55" s="19"/>
      <c r="B55" s="19"/>
      <c r="C55" s="20"/>
      <c r="D55" s="20" t="s">
        <v>135</v>
      </c>
      <c r="E55" s="20"/>
      <c r="F55" s="69"/>
      <c r="G55" s="70">
        <f>SUM('[1]貸借対照表 （税務署）手入力'!AC16:AH16)</f>
        <v>708200</v>
      </c>
      <c r="H55" s="34"/>
      <c r="I55" s="35"/>
      <c r="J55" s="22"/>
      <c r="K55" s="20"/>
      <c r="L55" s="23"/>
      <c r="M55" s="23"/>
      <c r="N55" s="23"/>
      <c r="O55" s="23"/>
      <c r="P55" s="23"/>
      <c r="Q55" s="20"/>
      <c r="R55" s="20"/>
    </row>
    <row r="56" spans="1:18" x14ac:dyDescent="0.4">
      <c r="A56" s="19"/>
      <c r="B56" s="19"/>
      <c r="C56" s="20"/>
      <c r="D56" s="20"/>
      <c r="E56" s="20"/>
      <c r="F56" s="19"/>
      <c r="G56" s="40"/>
      <c r="H56" s="34"/>
      <c r="I56" s="35"/>
      <c r="J56" s="22"/>
      <c r="K56" s="20"/>
      <c r="L56" s="23"/>
      <c r="M56" s="23"/>
      <c r="N56" s="23"/>
      <c r="O56" s="23"/>
      <c r="P56" s="23"/>
      <c r="Q56" s="20"/>
      <c r="R56" s="20"/>
    </row>
    <row r="57" spans="1:18" x14ac:dyDescent="0.4">
      <c r="A57" s="19"/>
      <c r="B57" s="19"/>
      <c r="C57" s="20" t="s">
        <v>108</v>
      </c>
      <c r="D57" s="20"/>
      <c r="E57" s="20"/>
      <c r="F57" s="19"/>
      <c r="G57" s="40"/>
      <c r="H57" s="38">
        <f>SUM(G53:G55)</f>
        <v>17812151</v>
      </c>
      <c r="I57" s="35"/>
      <c r="J57" s="22"/>
      <c r="K57" s="20"/>
      <c r="L57" s="23"/>
      <c r="M57" s="23"/>
      <c r="N57" s="23"/>
      <c r="O57" s="23"/>
      <c r="P57" s="23"/>
      <c r="Q57" s="20"/>
      <c r="R57" s="20"/>
    </row>
    <row r="58" spans="1:18" x14ac:dyDescent="0.4">
      <c r="A58" s="19"/>
      <c r="B58" s="19"/>
      <c r="C58" s="20"/>
      <c r="D58" s="20"/>
      <c r="E58" s="20"/>
      <c r="F58" s="19"/>
      <c r="G58" s="40"/>
      <c r="H58" s="34"/>
      <c r="I58" s="35"/>
      <c r="J58" s="22"/>
      <c r="K58" s="20"/>
      <c r="L58" s="23"/>
      <c r="M58" s="23"/>
      <c r="N58" s="23"/>
      <c r="O58" s="23"/>
      <c r="P58" s="23"/>
      <c r="Q58" s="20"/>
      <c r="R58" s="20"/>
    </row>
    <row r="59" spans="1:18" x14ac:dyDescent="0.4">
      <c r="A59" s="19"/>
      <c r="B59" s="19"/>
      <c r="C59" s="20" t="s">
        <v>109</v>
      </c>
      <c r="D59" s="20"/>
      <c r="E59" s="20"/>
      <c r="F59" s="19"/>
      <c r="G59" s="40"/>
      <c r="H59" s="34"/>
      <c r="I59" s="70">
        <f>SUM(H50:H57)</f>
        <v>20387705</v>
      </c>
      <c r="J59" s="22"/>
      <c r="K59" s="20"/>
      <c r="L59" s="23"/>
      <c r="M59" s="23"/>
      <c r="N59" s="23"/>
      <c r="O59" s="23"/>
      <c r="P59" s="23"/>
      <c r="Q59" s="20"/>
      <c r="R59" s="20"/>
    </row>
    <row r="60" spans="1:18" x14ac:dyDescent="0.4">
      <c r="A60" s="19"/>
      <c r="B60" s="19"/>
      <c r="C60" s="20"/>
      <c r="D60" s="20"/>
      <c r="E60" s="20"/>
      <c r="F60" s="19"/>
      <c r="G60" s="40"/>
      <c r="H60" s="34"/>
      <c r="I60" s="35"/>
      <c r="J60" s="22"/>
      <c r="K60" s="20"/>
      <c r="L60" s="23"/>
      <c r="M60" s="23"/>
      <c r="N60" s="23"/>
      <c r="O60" s="23"/>
      <c r="P60" s="23"/>
      <c r="Q60" s="20"/>
      <c r="R60" s="20"/>
    </row>
    <row r="61" spans="1:18" x14ac:dyDescent="0.4">
      <c r="A61" s="19"/>
      <c r="B61" s="19"/>
      <c r="C61" s="20" t="s">
        <v>136</v>
      </c>
      <c r="D61" s="20"/>
      <c r="E61" s="20"/>
      <c r="F61" s="19"/>
      <c r="G61" s="40"/>
      <c r="H61" s="36"/>
      <c r="I61" s="70">
        <f>'[1]貸借対照表 （県）'!I51</f>
        <v>-4886751</v>
      </c>
      <c r="J61" s="22"/>
      <c r="K61" s="20"/>
      <c r="L61" s="23"/>
      <c r="M61" s="23"/>
      <c r="N61" s="23"/>
      <c r="O61" s="23"/>
      <c r="P61" s="23"/>
      <c r="Q61" s="20"/>
      <c r="R61" s="20"/>
    </row>
    <row r="62" spans="1:18" x14ac:dyDescent="0.4">
      <c r="A62" s="16"/>
      <c r="B62" s="69"/>
      <c r="C62" s="74"/>
      <c r="D62" s="74"/>
      <c r="E62" s="74"/>
      <c r="F62" s="69"/>
      <c r="G62" s="71"/>
      <c r="H62" s="75"/>
      <c r="I62" s="71"/>
      <c r="J62" s="22"/>
      <c r="K62" s="10"/>
      <c r="L62" s="11"/>
      <c r="M62" s="11"/>
      <c r="N62" s="11"/>
      <c r="O62" s="11"/>
      <c r="P62" s="11"/>
      <c r="Q62" s="10"/>
      <c r="R62" s="10"/>
    </row>
    <row r="63" spans="1:18" x14ac:dyDescent="0.4">
      <c r="A63" s="50"/>
      <c r="B63" s="51"/>
      <c r="C63" s="51"/>
      <c r="D63" s="51"/>
      <c r="E63" s="51"/>
      <c r="F63" s="81"/>
      <c r="G63" s="52"/>
      <c r="H63" s="52"/>
      <c r="I63" s="52"/>
      <c r="J63" s="53"/>
      <c r="K63" s="10"/>
      <c r="L63" s="11"/>
      <c r="M63" s="11"/>
      <c r="N63" s="11"/>
      <c r="O63" s="11"/>
      <c r="P63" s="11"/>
      <c r="Q63" s="10"/>
      <c r="R63" s="10"/>
    </row>
    <row r="64" spans="1:18" x14ac:dyDescent="0.4">
      <c r="B64" s="10"/>
      <c r="C64" s="10"/>
      <c r="D64" s="10"/>
      <c r="E64" s="10"/>
      <c r="F64" s="10"/>
      <c r="G64" s="11"/>
      <c r="H64" s="11"/>
      <c r="I64" s="11"/>
      <c r="J64" s="10"/>
    </row>
  </sheetData>
  <mergeCells count="5">
    <mergeCell ref="B1:I1"/>
    <mergeCell ref="B2:I2"/>
    <mergeCell ref="G3:I3"/>
    <mergeCell ref="B5:E5"/>
    <mergeCell ref="G5:I5"/>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126BC-C5E2-4370-96CA-3ADAD2E9043B}">
  <dimension ref="A1:L143"/>
  <sheetViews>
    <sheetView tabSelected="1" topLeftCell="A34" workbookViewId="0">
      <selection activeCell="N37" sqref="N37"/>
    </sheetView>
  </sheetViews>
  <sheetFormatPr defaultRowHeight="12" x14ac:dyDescent="0.15"/>
  <cols>
    <col min="1" max="1" width="3.625" style="85" customWidth="1"/>
    <col min="2" max="3" width="2.625" style="85" customWidth="1"/>
    <col min="4" max="4" width="16" style="85" customWidth="1"/>
    <col min="5" max="5" width="10.25" style="83" customWidth="1"/>
    <col min="6" max="6" width="10" style="83" customWidth="1"/>
    <col min="7" max="7" width="10.875" style="83" customWidth="1"/>
    <col min="8" max="8" width="9.875" style="83" customWidth="1"/>
    <col min="9" max="9" width="10.375" style="83" customWidth="1"/>
    <col min="10" max="10" width="11.75" style="83" customWidth="1"/>
    <col min="11" max="11" width="12.25" style="83" customWidth="1"/>
    <col min="12" max="12" width="9.25" style="85" customWidth="1"/>
    <col min="13" max="256" width="9" style="85"/>
    <col min="257" max="257" width="3.625" style="85" customWidth="1"/>
    <col min="258" max="259" width="2.625" style="85" customWidth="1"/>
    <col min="260" max="260" width="13.625" style="85" customWidth="1"/>
    <col min="261" max="261" width="10.25" style="85" customWidth="1"/>
    <col min="262" max="262" width="10" style="85" customWidth="1"/>
    <col min="263" max="263" width="10.875" style="85" customWidth="1"/>
    <col min="264" max="264" width="9.875" style="85" customWidth="1"/>
    <col min="265" max="265" width="8.875" style="85" customWidth="1"/>
    <col min="266" max="266" width="10.125" style="85" customWidth="1"/>
    <col min="267" max="267" width="12.25" style="85" customWidth="1"/>
    <col min="268" max="268" width="9.25" style="85" customWidth="1"/>
    <col min="269" max="512" width="9" style="85"/>
    <col min="513" max="513" width="3.625" style="85" customWidth="1"/>
    <col min="514" max="515" width="2.625" style="85" customWidth="1"/>
    <col min="516" max="516" width="13.625" style="85" customWidth="1"/>
    <col min="517" max="517" width="10.25" style="85" customWidth="1"/>
    <col min="518" max="518" width="10" style="85" customWidth="1"/>
    <col min="519" max="519" width="10.875" style="85" customWidth="1"/>
    <col min="520" max="520" width="9.875" style="85" customWidth="1"/>
    <col min="521" max="521" width="8.875" style="85" customWidth="1"/>
    <col min="522" max="522" width="10.125" style="85" customWidth="1"/>
    <col min="523" max="523" width="12.25" style="85" customWidth="1"/>
    <col min="524" max="524" width="9.25" style="85" customWidth="1"/>
    <col min="525" max="768" width="9" style="85"/>
    <col min="769" max="769" width="3.625" style="85" customWidth="1"/>
    <col min="770" max="771" width="2.625" style="85" customWidth="1"/>
    <col min="772" max="772" width="13.625" style="85" customWidth="1"/>
    <col min="773" max="773" width="10.25" style="85" customWidth="1"/>
    <col min="774" max="774" width="10" style="85" customWidth="1"/>
    <col min="775" max="775" width="10.875" style="85" customWidth="1"/>
    <col min="776" max="776" width="9.875" style="85" customWidth="1"/>
    <col min="777" max="777" width="8.875" style="85" customWidth="1"/>
    <col min="778" max="778" width="10.125" style="85" customWidth="1"/>
    <col min="779" max="779" width="12.25" style="85" customWidth="1"/>
    <col min="780" max="780" width="9.25" style="85" customWidth="1"/>
    <col min="781" max="1024" width="9" style="85"/>
    <col min="1025" max="1025" width="3.625" style="85" customWidth="1"/>
    <col min="1026" max="1027" width="2.625" style="85" customWidth="1"/>
    <col min="1028" max="1028" width="13.625" style="85" customWidth="1"/>
    <col min="1029" max="1029" width="10.25" style="85" customWidth="1"/>
    <col min="1030" max="1030" width="10" style="85" customWidth="1"/>
    <col min="1031" max="1031" width="10.875" style="85" customWidth="1"/>
    <col min="1032" max="1032" width="9.875" style="85" customWidth="1"/>
    <col min="1033" max="1033" width="8.875" style="85" customWidth="1"/>
    <col min="1034" max="1034" width="10.125" style="85" customWidth="1"/>
    <col min="1035" max="1035" width="12.25" style="85" customWidth="1"/>
    <col min="1036" max="1036" width="9.25" style="85" customWidth="1"/>
    <col min="1037" max="1280" width="9" style="85"/>
    <col min="1281" max="1281" width="3.625" style="85" customWidth="1"/>
    <col min="1282" max="1283" width="2.625" style="85" customWidth="1"/>
    <col min="1284" max="1284" width="13.625" style="85" customWidth="1"/>
    <col min="1285" max="1285" width="10.25" style="85" customWidth="1"/>
    <col min="1286" max="1286" width="10" style="85" customWidth="1"/>
    <col min="1287" max="1287" width="10.875" style="85" customWidth="1"/>
    <col min="1288" max="1288" width="9.875" style="85" customWidth="1"/>
    <col min="1289" max="1289" width="8.875" style="85" customWidth="1"/>
    <col min="1290" max="1290" width="10.125" style="85" customWidth="1"/>
    <col min="1291" max="1291" width="12.25" style="85" customWidth="1"/>
    <col min="1292" max="1292" width="9.25" style="85" customWidth="1"/>
    <col min="1293" max="1536" width="9" style="85"/>
    <col min="1537" max="1537" width="3.625" style="85" customWidth="1"/>
    <col min="1538" max="1539" width="2.625" style="85" customWidth="1"/>
    <col min="1540" max="1540" width="13.625" style="85" customWidth="1"/>
    <col min="1541" max="1541" width="10.25" style="85" customWidth="1"/>
    <col min="1542" max="1542" width="10" style="85" customWidth="1"/>
    <col min="1543" max="1543" width="10.875" style="85" customWidth="1"/>
    <col min="1544" max="1544" width="9.875" style="85" customWidth="1"/>
    <col min="1545" max="1545" width="8.875" style="85" customWidth="1"/>
    <col min="1546" max="1546" width="10.125" style="85" customWidth="1"/>
    <col min="1547" max="1547" width="12.25" style="85" customWidth="1"/>
    <col min="1548" max="1548" width="9.25" style="85" customWidth="1"/>
    <col min="1549" max="1792" width="9" style="85"/>
    <col min="1793" max="1793" width="3.625" style="85" customWidth="1"/>
    <col min="1794" max="1795" width="2.625" style="85" customWidth="1"/>
    <col min="1796" max="1796" width="13.625" style="85" customWidth="1"/>
    <col min="1797" max="1797" width="10.25" style="85" customWidth="1"/>
    <col min="1798" max="1798" width="10" style="85" customWidth="1"/>
    <col min="1799" max="1799" width="10.875" style="85" customWidth="1"/>
    <col min="1800" max="1800" width="9.875" style="85" customWidth="1"/>
    <col min="1801" max="1801" width="8.875" style="85" customWidth="1"/>
    <col min="1802" max="1802" width="10.125" style="85" customWidth="1"/>
    <col min="1803" max="1803" width="12.25" style="85" customWidth="1"/>
    <col min="1804" max="1804" width="9.25" style="85" customWidth="1"/>
    <col min="1805" max="2048" width="9" style="85"/>
    <col min="2049" max="2049" width="3.625" style="85" customWidth="1"/>
    <col min="2050" max="2051" width="2.625" style="85" customWidth="1"/>
    <col min="2052" max="2052" width="13.625" style="85" customWidth="1"/>
    <col min="2053" max="2053" width="10.25" style="85" customWidth="1"/>
    <col min="2054" max="2054" width="10" style="85" customWidth="1"/>
    <col min="2055" max="2055" width="10.875" style="85" customWidth="1"/>
    <col min="2056" max="2056" width="9.875" style="85" customWidth="1"/>
    <col min="2057" max="2057" width="8.875" style="85" customWidth="1"/>
    <col min="2058" max="2058" width="10.125" style="85" customWidth="1"/>
    <col min="2059" max="2059" width="12.25" style="85" customWidth="1"/>
    <col min="2060" max="2060" width="9.25" style="85" customWidth="1"/>
    <col min="2061" max="2304" width="9" style="85"/>
    <col min="2305" max="2305" width="3.625" style="85" customWidth="1"/>
    <col min="2306" max="2307" width="2.625" style="85" customWidth="1"/>
    <col min="2308" max="2308" width="13.625" style="85" customWidth="1"/>
    <col min="2309" max="2309" width="10.25" style="85" customWidth="1"/>
    <col min="2310" max="2310" width="10" style="85" customWidth="1"/>
    <col min="2311" max="2311" width="10.875" style="85" customWidth="1"/>
    <col min="2312" max="2312" width="9.875" style="85" customWidth="1"/>
    <col min="2313" max="2313" width="8.875" style="85" customWidth="1"/>
    <col min="2314" max="2314" width="10.125" style="85" customWidth="1"/>
    <col min="2315" max="2315" width="12.25" style="85" customWidth="1"/>
    <col min="2316" max="2316" width="9.25" style="85" customWidth="1"/>
    <col min="2317" max="2560" width="9" style="85"/>
    <col min="2561" max="2561" width="3.625" style="85" customWidth="1"/>
    <col min="2562" max="2563" width="2.625" style="85" customWidth="1"/>
    <col min="2564" max="2564" width="13.625" style="85" customWidth="1"/>
    <col min="2565" max="2565" width="10.25" style="85" customWidth="1"/>
    <col min="2566" max="2566" width="10" style="85" customWidth="1"/>
    <col min="2567" max="2567" width="10.875" style="85" customWidth="1"/>
    <col min="2568" max="2568" width="9.875" style="85" customWidth="1"/>
    <col min="2569" max="2569" width="8.875" style="85" customWidth="1"/>
    <col min="2570" max="2570" width="10.125" style="85" customWidth="1"/>
    <col min="2571" max="2571" width="12.25" style="85" customWidth="1"/>
    <col min="2572" max="2572" width="9.25" style="85" customWidth="1"/>
    <col min="2573" max="2816" width="9" style="85"/>
    <col min="2817" max="2817" width="3.625" style="85" customWidth="1"/>
    <col min="2818" max="2819" width="2.625" style="85" customWidth="1"/>
    <col min="2820" max="2820" width="13.625" style="85" customWidth="1"/>
    <col min="2821" max="2821" width="10.25" style="85" customWidth="1"/>
    <col min="2822" max="2822" width="10" style="85" customWidth="1"/>
    <col min="2823" max="2823" width="10.875" style="85" customWidth="1"/>
    <col min="2824" max="2824" width="9.875" style="85" customWidth="1"/>
    <col min="2825" max="2825" width="8.875" style="85" customWidth="1"/>
    <col min="2826" max="2826" width="10.125" style="85" customWidth="1"/>
    <col min="2827" max="2827" width="12.25" style="85" customWidth="1"/>
    <col min="2828" max="2828" width="9.25" style="85" customWidth="1"/>
    <col min="2829" max="3072" width="9" style="85"/>
    <col min="3073" max="3073" width="3.625" style="85" customWidth="1"/>
    <col min="3074" max="3075" width="2.625" style="85" customWidth="1"/>
    <col min="3076" max="3076" width="13.625" style="85" customWidth="1"/>
    <col min="3077" max="3077" width="10.25" style="85" customWidth="1"/>
    <col min="3078" max="3078" width="10" style="85" customWidth="1"/>
    <col min="3079" max="3079" width="10.875" style="85" customWidth="1"/>
    <col min="3080" max="3080" width="9.875" style="85" customWidth="1"/>
    <col min="3081" max="3081" width="8.875" style="85" customWidth="1"/>
    <col min="3082" max="3082" width="10.125" style="85" customWidth="1"/>
    <col min="3083" max="3083" width="12.25" style="85" customWidth="1"/>
    <col min="3084" max="3084" width="9.25" style="85" customWidth="1"/>
    <col min="3085" max="3328" width="9" style="85"/>
    <col min="3329" max="3329" width="3.625" style="85" customWidth="1"/>
    <col min="3330" max="3331" width="2.625" style="85" customWidth="1"/>
    <col min="3332" max="3332" width="13.625" style="85" customWidth="1"/>
    <col min="3333" max="3333" width="10.25" style="85" customWidth="1"/>
    <col min="3334" max="3334" width="10" style="85" customWidth="1"/>
    <col min="3335" max="3335" width="10.875" style="85" customWidth="1"/>
    <col min="3336" max="3336" width="9.875" style="85" customWidth="1"/>
    <col min="3337" max="3337" width="8.875" style="85" customWidth="1"/>
    <col min="3338" max="3338" width="10.125" style="85" customWidth="1"/>
    <col min="3339" max="3339" width="12.25" style="85" customWidth="1"/>
    <col min="3340" max="3340" width="9.25" style="85" customWidth="1"/>
    <col min="3341" max="3584" width="9" style="85"/>
    <col min="3585" max="3585" width="3.625" style="85" customWidth="1"/>
    <col min="3586" max="3587" width="2.625" style="85" customWidth="1"/>
    <col min="3588" max="3588" width="13.625" style="85" customWidth="1"/>
    <col min="3589" max="3589" width="10.25" style="85" customWidth="1"/>
    <col min="3590" max="3590" width="10" style="85" customWidth="1"/>
    <col min="3591" max="3591" width="10.875" style="85" customWidth="1"/>
    <col min="3592" max="3592" width="9.875" style="85" customWidth="1"/>
    <col min="3593" max="3593" width="8.875" style="85" customWidth="1"/>
    <col min="3594" max="3594" width="10.125" style="85" customWidth="1"/>
    <col min="3595" max="3595" width="12.25" style="85" customWidth="1"/>
    <col min="3596" max="3596" width="9.25" style="85" customWidth="1"/>
    <col min="3597" max="3840" width="9" style="85"/>
    <col min="3841" max="3841" width="3.625" style="85" customWidth="1"/>
    <col min="3842" max="3843" width="2.625" style="85" customWidth="1"/>
    <col min="3844" max="3844" width="13.625" style="85" customWidth="1"/>
    <col min="3845" max="3845" width="10.25" style="85" customWidth="1"/>
    <col min="3846" max="3846" width="10" style="85" customWidth="1"/>
    <col min="3847" max="3847" width="10.875" style="85" customWidth="1"/>
    <col min="3848" max="3848" width="9.875" style="85" customWidth="1"/>
    <col min="3849" max="3849" width="8.875" style="85" customWidth="1"/>
    <col min="3850" max="3850" width="10.125" style="85" customWidth="1"/>
    <col min="3851" max="3851" width="12.25" style="85" customWidth="1"/>
    <col min="3852" max="3852" width="9.25" style="85" customWidth="1"/>
    <col min="3853" max="4096" width="9" style="85"/>
    <col min="4097" max="4097" width="3.625" style="85" customWidth="1"/>
    <col min="4098" max="4099" width="2.625" style="85" customWidth="1"/>
    <col min="4100" max="4100" width="13.625" style="85" customWidth="1"/>
    <col min="4101" max="4101" width="10.25" style="85" customWidth="1"/>
    <col min="4102" max="4102" width="10" style="85" customWidth="1"/>
    <col min="4103" max="4103" width="10.875" style="85" customWidth="1"/>
    <col min="4104" max="4104" width="9.875" style="85" customWidth="1"/>
    <col min="4105" max="4105" width="8.875" style="85" customWidth="1"/>
    <col min="4106" max="4106" width="10.125" style="85" customWidth="1"/>
    <col min="4107" max="4107" width="12.25" style="85" customWidth="1"/>
    <col min="4108" max="4108" width="9.25" style="85" customWidth="1"/>
    <col min="4109" max="4352" width="9" style="85"/>
    <col min="4353" max="4353" width="3.625" style="85" customWidth="1"/>
    <col min="4354" max="4355" width="2.625" style="85" customWidth="1"/>
    <col min="4356" max="4356" width="13.625" style="85" customWidth="1"/>
    <col min="4357" max="4357" width="10.25" style="85" customWidth="1"/>
    <col min="4358" max="4358" width="10" style="85" customWidth="1"/>
    <col min="4359" max="4359" width="10.875" style="85" customWidth="1"/>
    <col min="4360" max="4360" width="9.875" style="85" customWidth="1"/>
    <col min="4361" max="4361" width="8.875" style="85" customWidth="1"/>
    <col min="4362" max="4362" width="10.125" style="85" customWidth="1"/>
    <col min="4363" max="4363" width="12.25" style="85" customWidth="1"/>
    <col min="4364" max="4364" width="9.25" style="85" customWidth="1"/>
    <col min="4365" max="4608" width="9" style="85"/>
    <col min="4609" max="4609" width="3.625" style="85" customWidth="1"/>
    <col min="4610" max="4611" width="2.625" style="85" customWidth="1"/>
    <col min="4612" max="4612" width="13.625" style="85" customWidth="1"/>
    <col min="4613" max="4613" width="10.25" style="85" customWidth="1"/>
    <col min="4614" max="4614" width="10" style="85" customWidth="1"/>
    <col min="4615" max="4615" width="10.875" style="85" customWidth="1"/>
    <col min="4616" max="4616" width="9.875" style="85" customWidth="1"/>
    <col min="4617" max="4617" width="8.875" style="85" customWidth="1"/>
    <col min="4618" max="4618" width="10.125" style="85" customWidth="1"/>
    <col min="4619" max="4619" width="12.25" style="85" customWidth="1"/>
    <col min="4620" max="4620" width="9.25" style="85" customWidth="1"/>
    <col min="4621" max="4864" width="9" style="85"/>
    <col min="4865" max="4865" width="3.625" style="85" customWidth="1"/>
    <col min="4866" max="4867" width="2.625" style="85" customWidth="1"/>
    <col min="4868" max="4868" width="13.625" style="85" customWidth="1"/>
    <col min="4869" max="4869" width="10.25" style="85" customWidth="1"/>
    <col min="4870" max="4870" width="10" style="85" customWidth="1"/>
    <col min="4871" max="4871" width="10.875" style="85" customWidth="1"/>
    <col min="4872" max="4872" width="9.875" style="85" customWidth="1"/>
    <col min="4873" max="4873" width="8.875" style="85" customWidth="1"/>
    <col min="4874" max="4874" width="10.125" style="85" customWidth="1"/>
    <col min="4875" max="4875" width="12.25" style="85" customWidth="1"/>
    <col min="4876" max="4876" width="9.25" style="85" customWidth="1"/>
    <col min="4877" max="5120" width="9" style="85"/>
    <col min="5121" max="5121" width="3.625" style="85" customWidth="1"/>
    <col min="5122" max="5123" width="2.625" style="85" customWidth="1"/>
    <col min="5124" max="5124" width="13.625" style="85" customWidth="1"/>
    <col min="5125" max="5125" width="10.25" style="85" customWidth="1"/>
    <col min="5126" max="5126" width="10" style="85" customWidth="1"/>
    <col min="5127" max="5127" width="10.875" style="85" customWidth="1"/>
    <col min="5128" max="5128" width="9.875" style="85" customWidth="1"/>
    <col min="5129" max="5129" width="8.875" style="85" customWidth="1"/>
    <col min="5130" max="5130" width="10.125" style="85" customWidth="1"/>
    <col min="5131" max="5131" width="12.25" style="85" customWidth="1"/>
    <col min="5132" max="5132" width="9.25" style="85" customWidth="1"/>
    <col min="5133" max="5376" width="9" style="85"/>
    <col min="5377" max="5377" width="3.625" style="85" customWidth="1"/>
    <col min="5378" max="5379" width="2.625" style="85" customWidth="1"/>
    <col min="5380" max="5380" width="13.625" style="85" customWidth="1"/>
    <col min="5381" max="5381" width="10.25" style="85" customWidth="1"/>
    <col min="5382" max="5382" width="10" style="85" customWidth="1"/>
    <col min="5383" max="5383" width="10.875" style="85" customWidth="1"/>
    <col min="5384" max="5384" width="9.875" style="85" customWidth="1"/>
    <col min="5385" max="5385" width="8.875" style="85" customWidth="1"/>
    <col min="5386" max="5386" width="10.125" style="85" customWidth="1"/>
    <col min="5387" max="5387" width="12.25" style="85" customWidth="1"/>
    <col min="5388" max="5388" width="9.25" style="85" customWidth="1"/>
    <col min="5389" max="5632" width="9" style="85"/>
    <col min="5633" max="5633" width="3.625" style="85" customWidth="1"/>
    <col min="5634" max="5635" width="2.625" style="85" customWidth="1"/>
    <col min="5636" max="5636" width="13.625" style="85" customWidth="1"/>
    <col min="5637" max="5637" width="10.25" style="85" customWidth="1"/>
    <col min="5638" max="5638" width="10" style="85" customWidth="1"/>
    <col min="5639" max="5639" width="10.875" style="85" customWidth="1"/>
    <col min="5640" max="5640" width="9.875" style="85" customWidth="1"/>
    <col min="5641" max="5641" width="8.875" style="85" customWidth="1"/>
    <col min="5642" max="5642" width="10.125" style="85" customWidth="1"/>
    <col min="5643" max="5643" width="12.25" style="85" customWidth="1"/>
    <col min="5644" max="5644" width="9.25" style="85" customWidth="1"/>
    <col min="5645" max="5888" width="9" style="85"/>
    <col min="5889" max="5889" width="3.625" style="85" customWidth="1"/>
    <col min="5890" max="5891" width="2.625" style="85" customWidth="1"/>
    <col min="5892" max="5892" width="13.625" style="85" customWidth="1"/>
    <col min="5893" max="5893" width="10.25" style="85" customWidth="1"/>
    <col min="5894" max="5894" width="10" style="85" customWidth="1"/>
    <col min="5895" max="5895" width="10.875" style="85" customWidth="1"/>
    <col min="5896" max="5896" width="9.875" style="85" customWidth="1"/>
    <col min="5897" max="5897" width="8.875" style="85" customWidth="1"/>
    <col min="5898" max="5898" width="10.125" style="85" customWidth="1"/>
    <col min="5899" max="5899" width="12.25" style="85" customWidth="1"/>
    <col min="5900" max="5900" width="9.25" style="85" customWidth="1"/>
    <col min="5901" max="6144" width="9" style="85"/>
    <col min="6145" max="6145" width="3.625" style="85" customWidth="1"/>
    <col min="6146" max="6147" width="2.625" style="85" customWidth="1"/>
    <col min="6148" max="6148" width="13.625" style="85" customWidth="1"/>
    <col min="6149" max="6149" width="10.25" style="85" customWidth="1"/>
    <col min="6150" max="6150" width="10" style="85" customWidth="1"/>
    <col min="6151" max="6151" width="10.875" style="85" customWidth="1"/>
    <col min="6152" max="6152" width="9.875" style="85" customWidth="1"/>
    <col min="6153" max="6153" width="8.875" style="85" customWidth="1"/>
    <col min="6154" max="6154" width="10.125" style="85" customWidth="1"/>
    <col min="6155" max="6155" width="12.25" style="85" customWidth="1"/>
    <col min="6156" max="6156" width="9.25" style="85" customWidth="1"/>
    <col min="6157" max="6400" width="9" style="85"/>
    <col min="6401" max="6401" width="3.625" style="85" customWidth="1"/>
    <col min="6402" max="6403" width="2.625" style="85" customWidth="1"/>
    <col min="6404" max="6404" width="13.625" style="85" customWidth="1"/>
    <col min="6405" max="6405" width="10.25" style="85" customWidth="1"/>
    <col min="6406" max="6406" width="10" style="85" customWidth="1"/>
    <col min="6407" max="6407" width="10.875" style="85" customWidth="1"/>
    <col min="6408" max="6408" width="9.875" style="85" customWidth="1"/>
    <col min="6409" max="6409" width="8.875" style="85" customWidth="1"/>
    <col min="6410" max="6410" width="10.125" style="85" customWidth="1"/>
    <col min="6411" max="6411" width="12.25" style="85" customWidth="1"/>
    <col min="6412" max="6412" width="9.25" style="85" customWidth="1"/>
    <col min="6413" max="6656" width="9" style="85"/>
    <col min="6657" max="6657" width="3.625" style="85" customWidth="1"/>
    <col min="6658" max="6659" width="2.625" style="85" customWidth="1"/>
    <col min="6660" max="6660" width="13.625" style="85" customWidth="1"/>
    <col min="6661" max="6661" width="10.25" style="85" customWidth="1"/>
    <col min="6662" max="6662" width="10" style="85" customWidth="1"/>
    <col min="6663" max="6663" width="10.875" style="85" customWidth="1"/>
    <col min="6664" max="6664" width="9.875" style="85" customWidth="1"/>
    <col min="6665" max="6665" width="8.875" style="85" customWidth="1"/>
    <col min="6666" max="6666" width="10.125" style="85" customWidth="1"/>
    <col min="6667" max="6667" width="12.25" style="85" customWidth="1"/>
    <col min="6668" max="6668" width="9.25" style="85" customWidth="1"/>
    <col min="6669" max="6912" width="9" style="85"/>
    <col min="6913" max="6913" width="3.625" style="85" customWidth="1"/>
    <col min="6914" max="6915" width="2.625" style="85" customWidth="1"/>
    <col min="6916" max="6916" width="13.625" style="85" customWidth="1"/>
    <col min="6917" max="6917" width="10.25" style="85" customWidth="1"/>
    <col min="6918" max="6918" width="10" style="85" customWidth="1"/>
    <col min="6919" max="6919" width="10.875" style="85" customWidth="1"/>
    <col min="6920" max="6920" width="9.875" style="85" customWidth="1"/>
    <col min="6921" max="6921" width="8.875" style="85" customWidth="1"/>
    <col min="6922" max="6922" width="10.125" style="85" customWidth="1"/>
    <col min="6923" max="6923" width="12.25" style="85" customWidth="1"/>
    <col min="6924" max="6924" width="9.25" style="85" customWidth="1"/>
    <col min="6925" max="7168" width="9" style="85"/>
    <col min="7169" max="7169" width="3.625" style="85" customWidth="1"/>
    <col min="7170" max="7171" width="2.625" style="85" customWidth="1"/>
    <col min="7172" max="7172" width="13.625" style="85" customWidth="1"/>
    <col min="7173" max="7173" width="10.25" style="85" customWidth="1"/>
    <col min="7174" max="7174" width="10" style="85" customWidth="1"/>
    <col min="7175" max="7175" width="10.875" style="85" customWidth="1"/>
    <col min="7176" max="7176" width="9.875" style="85" customWidth="1"/>
    <col min="7177" max="7177" width="8.875" style="85" customWidth="1"/>
    <col min="7178" max="7178" width="10.125" style="85" customWidth="1"/>
    <col min="7179" max="7179" width="12.25" style="85" customWidth="1"/>
    <col min="7180" max="7180" width="9.25" style="85" customWidth="1"/>
    <col min="7181" max="7424" width="9" style="85"/>
    <col min="7425" max="7425" width="3.625" style="85" customWidth="1"/>
    <col min="7426" max="7427" width="2.625" style="85" customWidth="1"/>
    <col min="7428" max="7428" width="13.625" style="85" customWidth="1"/>
    <col min="7429" max="7429" width="10.25" style="85" customWidth="1"/>
    <col min="7430" max="7430" width="10" style="85" customWidth="1"/>
    <col min="7431" max="7431" width="10.875" style="85" customWidth="1"/>
    <col min="7432" max="7432" width="9.875" style="85" customWidth="1"/>
    <col min="7433" max="7433" width="8.875" style="85" customWidth="1"/>
    <col min="7434" max="7434" width="10.125" style="85" customWidth="1"/>
    <col min="7435" max="7435" width="12.25" style="85" customWidth="1"/>
    <col min="7436" max="7436" width="9.25" style="85" customWidth="1"/>
    <col min="7437" max="7680" width="9" style="85"/>
    <col min="7681" max="7681" width="3.625" style="85" customWidth="1"/>
    <col min="7682" max="7683" width="2.625" style="85" customWidth="1"/>
    <col min="7684" max="7684" width="13.625" style="85" customWidth="1"/>
    <col min="7685" max="7685" width="10.25" style="85" customWidth="1"/>
    <col min="7686" max="7686" width="10" style="85" customWidth="1"/>
    <col min="7687" max="7687" width="10.875" style="85" customWidth="1"/>
    <col min="7688" max="7688" width="9.875" style="85" customWidth="1"/>
    <col min="7689" max="7689" width="8.875" style="85" customWidth="1"/>
    <col min="7690" max="7690" width="10.125" style="85" customWidth="1"/>
    <col min="7691" max="7691" width="12.25" style="85" customWidth="1"/>
    <col min="7692" max="7692" width="9.25" style="85" customWidth="1"/>
    <col min="7693" max="7936" width="9" style="85"/>
    <col min="7937" max="7937" width="3.625" style="85" customWidth="1"/>
    <col min="7938" max="7939" width="2.625" style="85" customWidth="1"/>
    <col min="7940" max="7940" width="13.625" style="85" customWidth="1"/>
    <col min="7941" max="7941" width="10.25" style="85" customWidth="1"/>
    <col min="7942" max="7942" width="10" style="85" customWidth="1"/>
    <col min="7943" max="7943" width="10.875" style="85" customWidth="1"/>
    <col min="7944" max="7944" width="9.875" style="85" customWidth="1"/>
    <col min="7945" max="7945" width="8.875" style="85" customWidth="1"/>
    <col min="7946" max="7946" width="10.125" style="85" customWidth="1"/>
    <col min="7947" max="7947" width="12.25" style="85" customWidth="1"/>
    <col min="7948" max="7948" width="9.25" style="85" customWidth="1"/>
    <col min="7949" max="8192" width="9" style="85"/>
    <col min="8193" max="8193" width="3.625" style="85" customWidth="1"/>
    <col min="8194" max="8195" width="2.625" style="85" customWidth="1"/>
    <col min="8196" max="8196" width="13.625" style="85" customWidth="1"/>
    <col min="8197" max="8197" width="10.25" style="85" customWidth="1"/>
    <col min="8198" max="8198" width="10" style="85" customWidth="1"/>
    <col min="8199" max="8199" width="10.875" style="85" customWidth="1"/>
    <col min="8200" max="8200" width="9.875" style="85" customWidth="1"/>
    <col min="8201" max="8201" width="8.875" style="85" customWidth="1"/>
    <col min="8202" max="8202" width="10.125" style="85" customWidth="1"/>
    <col min="8203" max="8203" width="12.25" style="85" customWidth="1"/>
    <col min="8204" max="8204" width="9.25" style="85" customWidth="1"/>
    <col min="8205" max="8448" width="9" style="85"/>
    <col min="8449" max="8449" width="3.625" style="85" customWidth="1"/>
    <col min="8450" max="8451" width="2.625" style="85" customWidth="1"/>
    <col min="8452" max="8452" width="13.625" style="85" customWidth="1"/>
    <col min="8453" max="8453" width="10.25" style="85" customWidth="1"/>
    <col min="8454" max="8454" width="10" style="85" customWidth="1"/>
    <col min="8455" max="8455" width="10.875" style="85" customWidth="1"/>
    <col min="8456" max="8456" width="9.875" style="85" customWidth="1"/>
    <col min="8457" max="8457" width="8.875" style="85" customWidth="1"/>
    <col min="8458" max="8458" width="10.125" style="85" customWidth="1"/>
    <col min="8459" max="8459" width="12.25" style="85" customWidth="1"/>
    <col min="8460" max="8460" width="9.25" style="85" customWidth="1"/>
    <col min="8461" max="8704" width="9" style="85"/>
    <col min="8705" max="8705" width="3.625" style="85" customWidth="1"/>
    <col min="8706" max="8707" width="2.625" style="85" customWidth="1"/>
    <col min="8708" max="8708" width="13.625" style="85" customWidth="1"/>
    <col min="8709" max="8709" width="10.25" style="85" customWidth="1"/>
    <col min="8710" max="8710" width="10" style="85" customWidth="1"/>
    <col min="8711" max="8711" width="10.875" style="85" customWidth="1"/>
    <col min="8712" max="8712" width="9.875" style="85" customWidth="1"/>
    <col min="8713" max="8713" width="8.875" style="85" customWidth="1"/>
    <col min="8714" max="8714" width="10.125" style="85" customWidth="1"/>
    <col min="8715" max="8715" width="12.25" style="85" customWidth="1"/>
    <col min="8716" max="8716" width="9.25" style="85" customWidth="1"/>
    <col min="8717" max="8960" width="9" style="85"/>
    <col min="8961" max="8961" width="3.625" style="85" customWidth="1"/>
    <col min="8962" max="8963" width="2.625" style="85" customWidth="1"/>
    <col min="8964" max="8964" width="13.625" style="85" customWidth="1"/>
    <col min="8965" max="8965" width="10.25" style="85" customWidth="1"/>
    <col min="8966" max="8966" width="10" style="85" customWidth="1"/>
    <col min="8967" max="8967" width="10.875" style="85" customWidth="1"/>
    <col min="8968" max="8968" width="9.875" style="85" customWidth="1"/>
    <col min="8969" max="8969" width="8.875" style="85" customWidth="1"/>
    <col min="8970" max="8970" width="10.125" style="85" customWidth="1"/>
    <col min="8971" max="8971" width="12.25" style="85" customWidth="1"/>
    <col min="8972" max="8972" width="9.25" style="85" customWidth="1"/>
    <col min="8973" max="9216" width="9" style="85"/>
    <col min="9217" max="9217" width="3.625" style="85" customWidth="1"/>
    <col min="9218" max="9219" width="2.625" style="85" customWidth="1"/>
    <col min="9220" max="9220" width="13.625" style="85" customWidth="1"/>
    <col min="9221" max="9221" width="10.25" style="85" customWidth="1"/>
    <col min="9222" max="9222" width="10" style="85" customWidth="1"/>
    <col min="9223" max="9223" width="10.875" style="85" customWidth="1"/>
    <col min="9224" max="9224" width="9.875" style="85" customWidth="1"/>
    <col min="9225" max="9225" width="8.875" style="85" customWidth="1"/>
    <col min="9226" max="9226" width="10.125" style="85" customWidth="1"/>
    <col min="9227" max="9227" width="12.25" style="85" customWidth="1"/>
    <col min="9228" max="9228" width="9.25" style="85" customWidth="1"/>
    <col min="9229" max="9472" width="9" style="85"/>
    <col min="9473" max="9473" width="3.625" style="85" customWidth="1"/>
    <col min="9474" max="9475" width="2.625" style="85" customWidth="1"/>
    <col min="9476" max="9476" width="13.625" style="85" customWidth="1"/>
    <col min="9477" max="9477" width="10.25" style="85" customWidth="1"/>
    <col min="9478" max="9478" width="10" style="85" customWidth="1"/>
    <col min="9479" max="9479" width="10.875" style="85" customWidth="1"/>
    <col min="9480" max="9480" width="9.875" style="85" customWidth="1"/>
    <col min="9481" max="9481" width="8.875" style="85" customWidth="1"/>
    <col min="9482" max="9482" width="10.125" style="85" customWidth="1"/>
    <col min="9483" max="9483" width="12.25" style="85" customWidth="1"/>
    <col min="9484" max="9484" width="9.25" style="85" customWidth="1"/>
    <col min="9485" max="9728" width="9" style="85"/>
    <col min="9729" max="9729" width="3.625" style="85" customWidth="1"/>
    <col min="9730" max="9731" width="2.625" style="85" customWidth="1"/>
    <col min="9732" max="9732" width="13.625" style="85" customWidth="1"/>
    <col min="9733" max="9733" width="10.25" style="85" customWidth="1"/>
    <col min="9734" max="9734" width="10" style="85" customWidth="1"/>
    <col min="9735" max="9735" width="10.875" style="85" customWidth="1"/>
    <col min="9736" max="9736" width="9.875" style="85" customWidth="1"/>
    <col min="9737" max="9737" width="8.875" style="85" customWidth="1"/>
    <col min="9738" max="9738" width="10.125" style="85" customWidth="1"/>
    <col min="9739" max="9739" width="12.25" style="85" customWidth="1"/>
    <col min="9740" max="9740" width="9.25" style="85" customWidth="1"/>
    <col min="9741" max="9984" width="9" style="85"/>
    <col min="9985" max="9985" width="3.625" style="85" customWidth="1"/>
    <col min="9986" max="9987" width="2.625" style="85" customWidth="1"/>
    <col min="9988" max="9988" width="13.625" style="85" customWidth="1"/>
    <col min="9989" max="9989" width="10.25" style="85" customWidth="1"/>
    <col min="9990" max="9990" width="10" style="85" customWidth="1"/>
    <col min="9991" max="9991" width="10.875" style="85" customWidth="1"/>
    <col min="9992" max="9992" width="9.875" style="85" customWidth="1"/>
    <col min="9993" max="9993" width="8.875" style="85" customWidth="1"/>
    <col min="9994" max="9994" width="10.125" style="85" customWidth="1"/>
    <col min="9995" max="9995" width="12.25" style="85" customWidth="1"/>
    <col min="9996" max="9996" width="9.25" style="85" customWidth="1"/>
    <col min="9997" max="10240" width="9" style="85"/>
    <col min="10241" max="10241" width="3.625" style="85" customWidth="1"/>
    <col min="10242" max="10243" width="2.625" style="85" customWidth="1"/>
    <col min="10244" max="10244" width="13.625" style="85" customWidth="1"/>
    <col min="10245" max="10245" width="10.25" style="85" customWidth="1"/>
    <col min="10246" max="10246" width="10" style="85" customWidth="1"/>
    <col min="10247" max="10247" width="10.875" style="85" customWidth="1"/>
    <col min="10248" max="10248" width="9.875" style="85" customWidth="1"/>
    <col min="10249" max="10249" width="8.875" style="85" customWidth="1"/>
    <col min="10250" max="10250" width="10.125" style="85" customWidth="1"/>
    <col min="10251" max="10251" width="12.25" style="85" customWidth="1"/>
    <col min="10252" max="10252" width="9.25" style="85" customWidth="1"/>
    <col min="10253" max="10496" width="9" style="85"/>
    <col min="10497" max="10497" width="3.625" style="85" customWidth="1"/>
    <col min="10498" max="10499" width="2.625" style="85" customWidth="1"/>
    <col min="10500" max="10500" width="13.625" style="85" customWidth="1"/>
    <col min="10501" max="10501" width="10.25" style="85" customWidth="1"/>
    <col min="10502" max="10502" width="10" style="85" customWidth="1"/>
    <col min="10503" max="10503" width="10.875" style="85" customWidth="1"/>
    <col min="10504" max="10504" width="9.875" style="85" customWidth="1"/>
    <col min="10505" max="10505" width="8.875" style="85" customWidth="1"/>
    <col min="10506" max="10506" width="10.125" style="85" customWidth="1"/>
    <col min="10507" max="10507" width="12.25" style="85" customWidth="1"/>
    <col min="10508" max="10508" width="9.25" style="85" customWidth="1"/>
    <col min="10509" max="10752" width="9" style="85"/>
    <col min="10753" max="10753" width="3.625" style="85" customWidth="1"/>
    <col min="10754" max="10755" width="2.625" style="85" customWidth="1"/>
    <col min="10756" max="10756" width="13.625" style="85" customWidth="1"/>
    <col min="10757" max="10757" width="10.25" style="85" customWidth="1"/>
    <col min="10758" max="10758" width="10" style="85" customWidth="1"/>
    <col min="10759" max="10759" width="10.875" style="85" customWidth="1"/>
    <col min="10760" max="10760" width="9.875" style="85" customWidth="1"/>
    <col min="10761" max="10761" width="8.875" style="85" customWidth="1"/>
    <col min="10762" max="10762" width="10.125" style="85" customWidth="1"/>
    <col min="10763" max="10763" width="12.25" style="85" customWidth="1"/>
    <col min="10764" max="10764" width="9.25" style="85" customWidth="1"/>
    <col min="10765" max="11008" width="9" style="85"/>
    <col min="11009" max="11009" width="3.625" style="85" customWidth="1"/>
    <col min="11010" max="11011" width="2.625" style="85" customWidth="1"/>
    <col min="11012" max="11012" width="13.625" style="85" customWidth="1"/>
    <col min="11013" max="11013" width="10.25" style="85" customWidth="1"/>
    <col min="11014" max="11014" width="10" style="85" customWidth="1"/>
    <col min="11015" max="11015" width="10.875" style="85" customWidth="1"/>
    <col min="11016" max="11016" width="9.875" style="85" customWidth="1"/>
    <col min="11017" max="11017" width="8.875" style="85" customWidth="1"/>
    <col min="11018" max="11018" width="10.125" style="85" customWidth="1"/>
    <col min="11019" max="11019" width="12.25" style="85" customWidth="1"/>
    <col min="11020" max="11020" width="9.25" style="85" customWidth="1"/>
    <col min="11021" max="11264" width="9" style="85"/>
    <col min="11265" max="11265" width="3.625" style="85" customWidth="1"/>
    <col min="11266" max="11267" width="2.625" style="85" customWidth="1"/>
    <col min="11268" max="11268" width="13.625" style="85" customWidth="1"/>
    <col min="11269" max="11269" width="10.25" style="85" customWidth="1"/>
    <col min="11270" max="11270" width="10" style="85" customWidth="1"/>
    <col min="11271" max="11271" width="10.875" style="85" customWidth="1"/>
    <col min="11272" max="11272" width="9.875" style="85" customWidth="1"/>
    <col min="11273" max="11273" width="8.875" style="85" customWidth="1"/>
    <col min="11274" max="11274" width="10.125" style="85" customWidth="1"/>
    <col min="11275" max="11275" width="12.25" style="85" customWidth="1"/>
    <col min="11276" max="11276" width="9.25" style="85" customWidth="1"/>
    <col min="11277" max="11520" width="9" style="85"/>
    <col min="11521" max="11521" width="3.625" style="85" customWidth="1"/>
    <col min="11522" max="11523" width="2.625" style="85" customWidth="1"/>
    <col min="11524" max="11524" width="13.625" style="85" customWidth="1"/>
    <col min="11525" max="11525" width="10.25" style="85" customWidth="1"/>
    <col min="11526" max="11526" width="10" style="85" customWidth="1"/>
    <col min="11527" max="11527" width="10.875" style="85" customWidth="1"/>
    <col min="11528" max="11528" width="9.875" style="85" customWidth="1"/>
    <col min="11529" max="11529" width="8.875" style="85" customWidth="1"/>
    <col min="11530" max="11530" width="10.125" style="85" customWidth="1"/>
    <col min="11531" max="11531" width="12.25" style="85" customWidth="1"/>
    <col min="11532" max="11532" width="9.25" style="85" customWidth="1"/>
    <col min="11533" max="11776" width="9" style="85"/>
    <col min="11777" max="11777" width="3.625" style="85" customWidth="1"/>
    <col min="11778" max="11779" width="2.625" style="85" customWidth="1"/>
    <col min="11780" max="11780" width="13.625" style="85" customWidth="1"/>
    <col min="11781" max="11781" width="10.25" style="85" customWidth="1"/>
    <col min="11782" max="11782" width="10" style="85" customWidth="1"/>
    <col min="11783" max="11783" width="10.875" style="85" customWidth="1"/>
    <col min="11784" max="11784" width="9.875" style="85" customWidth="1"/>
    <col min="11785" max="11785" width="8.875" style="85" customWidth="1"/>
    <col min="11786" max="11786" width="10.125" style="85" customWidth="1"/>
    <col min="11787" max="11787" width="12.25" style="85" customWidth="1"/>
    <col min="11788" max="11788" width="9.25" style="85" customWidth="1"/>
    <col min="11789" max="12032" width="9" style="85"/>
    <col min="12033" max="12033" width="3.625" style="85" customWidth="1"/>
    <col min="12034" max="12035" width="2.625" style="85" customWidth="1"/>
    <col min="12036" max="12036" width="13.625" style="85" customWidth="1"/>
    <col min="12037" max="12037" width="10.25" style="85" customWidth="1"/>
    <col min="12038" max="12038" width="10" style="85" customWidth="1"/>
    <col min="12039" max="12039" width="10.875" style="85" customWidth="1"/>
    <col min="12040" max="12040" width="9.875" style="85" customWidth="1"/>
    <col min="12041" max="12041" width="8.875" style="85" customWidth="1"/>
    <col min="12042" max="12042" width="10.125" style="85" customWidth="1"/>
    <col min="12043" max="12043" width="12.25" style="85" customWidth="1"/>
    <col min="12044" max="12044" width="9.25" style="85" customWidth="1"/>
    <col min="12045" max="12288" width="9" style="85"/>
    <col min="12289" max="12289" width="3.625" style="85" customWidth="1"/>
    <col min="12290" max="12291" width="2.625" style="85" customWidth="1"/>
    <col min="12292" max="12292" width="13.625" style="85" customWidth="1"/>
    <col min="12293" max="12293" width="10.25" style="85" customWidth="1"/>
    <col min="12294" max="12294" width="10" style="85" customWidth="1"/>
    <col min="12295" max="12295" width="10.875" style="85" customWidth="1"/>
    <col min="12296" max="12296" width="9.875" style="85" customWidth="1"/>
    <col min="12297" max="12297" width="8.875" style="85" customWidth="1"/>
    <col min="12298" max="12298" width="10.125" style="85" customWidth="1"/>
    <col min="12299" max="12299" width="12.25" style="85" customWidth="1"/>
    <col min="12300" max="12300" width="9.25" style="85" customWidth="1"/>
    <col min="12301" max="12544" width="9" style="85"/>
    <col min="12545" max="12545" width="3.625" style="85" customWidth="1"/>
    <col min="12546" max="12547" width="2.625" style="85" customWidth="1"/>
    <col min="12548" max="12548" width="13.625" style="85" customWidth="1"/>
    <col min="12549" max="12549" width="10.25" style="85" customWidth="1"/>
    <col min="12550" max="12550" width="10" style="85" customWidth="1"/>
    <col min="12551" max="12551" width="10.875" style="85" customWidth="1"/>
    <col min="12552" max="12552" width="9.875" style="85" customWidth="1"/>
    <col min="12553" max="12553" width="8.875" style="85" customWidth="1"/>
    <col min="12554" max="12554" width="10.125" style="85" customWidth="1"/>
    <col min="12555" max="12555" width="12.25" style="85" customWidth="1"/>
    <col min="12556" max="12556" width="9.25" style="85" customWidth="1"/>
    <col min="12557" max="12800" width="9" style="85"/>
    <col min="12801" max="12801" width="3.625" style="85" customWidth="1"/>
    <col min="12802" max="12803" width="2.625" style="85" customWidth="1"/>
    <col min="12804" max="12804" width="13.625" style="85" customWidth="1"/>
    <col min="12805" max="12805" width="10.25" style="85" customWidth="1"/>
    <col min="12806" max="12806" width="10" style="85" customWidth="1"/>
    <col min="12807" max="12807" width="10.875" style="85" customWidth="1"/>
    <col min="12808" max="12808" width="9.875" style="85" customWidth="1"/>
    <col min="12809" max="12809" width="8.875" style="85" customWidth="1"/>
    <col min="12810" max="12810" width="10.125" style="85" customWidth="1"/>
    <col min="12811" max="12811" width="12.25" style="85" customWidth="1"/>
    <col min="12812" max="12812" width="9.25" style="85" customWidth="1"/>
    <col min="12813" max="13056" width="9" style="85"/>
    <col min="13057" max="13057" width="3.625" style="85" customWidth="1"/>
    <col min="13058" max="13059" width="2.625" style="85" customWidth="1"/>
    <col min="13060" max="13060" width="13.625" style="85" customWidth="1"/>
    <col min="13061" max="13061" width="10.25" style="85" customWidth="1"/>
    <col min="13062" max="13062" width="10" style="85" customWidth="1"/>
    <col min="13063" max="13063" width="10.875" style="85" customWidth="1"/>
    <col min="13064" max="13064" width="9.875" style="85" customWidth="1"/>
    <col min="13065" max="13065" width="8.875" style="85" customWidth="1"/>
    <col min="13066" max="13066" width="10.125" style="85" customWidth="1"/>
    <col min="13067" max="13067" width="12.25" style="85" customWidth="1"/>
    <col min="13068" max="13068" width="9.25" style="85" customWidth="1"/>
    <col min="13069" max="13312" width="9" style="85"/>
    <col min="13313" max="13313" width="3.625" style="85" customWidth="1"/>
    <col min="13314" max="13315" width="2.625" style="85" customWidth="1"/>
    <col min="13316" max="13316" width="13.625" style="85" customWidth="1"/>
    <col min="13317" max="13317" width="10.25" style="85" customWidth="1"/>
    <col min="13318" max="13318" width="10" style="85" customWidth="1"/>
    <col min="13319" max="13319" width="10.875" style="85" customWidth="1"/>
    <col min="13320" max="13320" width="9.875" style="85" customWidth="1"/>
    <col min="13321" max="13321" width="8.875" style="85" customWidth="1"/>
    <col min="13322" max="13322" width="10.125" style="85" customWidth="1"/>
    <col min="13323" max="13323" width="12.25" style="85" customWidth="1"/>
    <col min="13324" max="13324" width="9.25" style="85" customWidth="1"/>
    <col min="13325" max="13568" width="9" style="85"/>
    <col min="13569" max="13569" width="3.625" style="85" customWidth="1"/>
    <col min="13570" max="13571" width="2.625" style="85" customWidth="1"/>
    <col min="13572" max="13572" width="13.625" style="85" customWidth="1"/>
    <col min="13573" max="13573" width="10.25" style="85" customWidth="1"/>
    <col min="13574" max="13574" width="10" style="85" customWidth="1"/>
    <col min="13575" max="13575" width="10.875" style="85" customWidth="1"/>
    <col min="13576" max="13576" width="9.875" style="85" customWidth="1"/>
    <col min="13577" max="13577" width="8.875" style="85" customWidth="1"/>
    <col min="13578" max="13578" width="10.125" style="85" customWidth="1"/>
    <col min="13579" max="13579" width="12.25" style="85" customWidth="1"/>
    <col min="13580" max="13580" width="9.25" style="85" customWidth="1"/>
    <col min="13581" max="13824" width="9" style="85"/>
    <col min="13825" max="13825" width="3.625" style="85" customWidth="1"/>
    <col min="13826" max="13827" width="2.625" style="85" customWidth="1"/>
    <col min="13828" max="13828" width="13.625" style="85" customWidth="1"/>
    <col min="13829" max="13829" width="10.25" style="85" customWidth="1"/>
    <col min="13830" max="13830" width="10" style="85" customWidth="1"/>
    <col min="13831" max="13831" width="10.875" style="85" customWidth="1"/>
    <col min="13832" max="13832" width="9.875" style="85" customWidth="1"/>
    <col min="13833" max="13833" width="8.875" style="85" customWidth="1"/>
    <col min="13834" max="13834" width="10.125" style="85" customWidth="1"/>
    <col min="13835" max="13835" width="12.25" style="85" customWidth="1"/>
    <col min="13836" max="13836" width="9.25" style="85" customWidth="1"/>
    <col min="13837" max="14080" width="9" style="85"/>
    <col min="14081" max="14081" width="3.625" style="85" customWidth="1"/>
    <col min="14082" max="14083" width="2.625" style="85" customWidth="1"/>
    <col min="14084" max="14084" width="13.625" style="85" customWidth="1"/>
    <col min="14085" max="14085" width="10.25" style="85" customWidth="1"/>
    <col min="14086" max="14086" width="10" style="85" customWidth="1"/>
    <col min="14087" max="14087" width="10.875" style="85" customWidth="1"/>
    <col min="14088" max="14088" width="9.875" style="85" customWidth="1"/>
    <col min="14089" max="14089" width="8.875" style="85" customWidth="1"/>
    <col min="14090" max="14090" width="10.125" style="85" customWidth="1"/>
    <col min="14091" max="14091" width="12.25" style="85" customWidth="1"/>
    <col min="14092" max="14092" width="9.25" style="85" customWidth="1"/>
    <col min="14093" max="14336" width="9" style="85"/>
    <col min="14337" max="14337" width="3.625" style="85" customWidth="1"/>
    <col min="14338" max="14339" width="2.625" style="85" customWidth="1"/>
    <col min="14340" max="14340" width="13.625" style="85" customWidth="1"/>
    <col min="14341" max="14341" width="10.25" style="85" customWidth="1"/>
    <col min="14342" max="14342" width="10" style="85" customWidth="1"/>
    <col min="14343" max="14343" width="10.875" style="85" customWidth="1"/>
    <col min="14344" max="14344" width="9.875" style="85" customWidth="1"/>
    <col min="14345" max="14345" width="8.875" style="85" customWidth="1"/>
    <col min="14346" max="14346" width="10.125" style="85" customWidth="1"/>
    <col min="14347" max="14347" width="12.25" style="85" customWidth="1"/>
    <col min="14348" max="14348" width="9.25" style="85" customWidth="1"/>
    <col min="14349" max="14592" width="9" style="85"/>
    <col min="14593" max="14593" width="3.625" style="85" customWidth="1"/>
    <col min="14594" max="14595" width="2.625" style="85" customWidth="1"/>
    <col min="14596" max="14596" width="13.625" style="85" customWidth="1"/>
    <col min="14597" max="14597" width="10.25" style="85" customWidth="1"/>
    <col min="14598" max="14598" width="10" style="85" customWidth="1"/>
    <col min="14599" max="14599" width="10.875" style="85" customWidth="1"/>
    <col min="14600" max="14600" width="9.875" style="85" customWidth="1"/>
    <col min="14601" max="14601" width="8.875" style="85" customWidth="1"/>
    <col min="14602" max="14602" width="10.125" style="85" customWidth="1"/>
    <col min="14603" max="14603" width="12.25" style="85" customWidth="1"/>
    <col min="14604" max="14604" width="9.25" style="85" customWidth="1"/>
    <col min="14605" max="14848" width="9" style="85"/>
    <col min="14849" max="14849" width="3.625" style="85" customWidth="1"/>
    <col min="14850" max="14851" width="2.625" style="85" customWidth="1"/>
    <col min="14852" max="14852" width="13.625" style="85" customWidth="1"/>
    <col min="14853" max="14853" width="10.25" style="85" customWidth="1"/>
    <col min="14854" max="14854" width="10" style="85" customWidth="1"/>
    <col min="14855" max="14855" width="10.875" style="85" customWidth="1"/>
    <col min="14856" max="14856" width="9.875" style="85" customWidth="1"/>
    <col min="14857" max="14857" width="8.875" style="85" customWidth="1"/>
    <col min="14858" max="14858" width="10.125" style="85" customWidth="1"/>
    <col min="14859" max="14859" width="12.25" style="85" customWidth="1"/>
    <col min="14860" max="14860" width="9.25" style="85" customWidth="1"/>
    <col min="14861" max="15104" width="9" style="85"/>
    <col min="15105" max="15105" width="3.625" style="85" customWidth="1"/>
    <col min="15106" max="15107" width="2.625" style="85" customWidth="1"/>
    <col min="15108" max="15108" width="13.625" style="85" customWidth="1"/>
    <col min="15109" max="15109" width="10.25" style="85" customWidth="1"/>
    <col min="15110" max="15110" width="10" style="85" customWidth="1"/>
    <col min="15111" max="15111" width="10.875" style="85" customWidth="1"/>
    <col min="15112" max="15112" width="9.875" style="85" customWidth="1"/>
    <col min="15113" max="15113" width="8.875" style="85" customWidth="1"/>
    <col min="15114" max="15114" width="10.125" style="85" customWidth="1"/>
    <col min="15115" max="15115" width="12.25" style="85" customWidth="1"/>
    <col min="15116" max="15116" width="9.25" style="85" customWidth="1"/>
    <col min="15117" max="15360" width="9" style="85"/>
    <col min="15361" max="15361" width="3.625" style="85" customWidth="1"/>
    <col min="15362" max="15363" width="2.625" style="85" customWidth="1"/>
    <col min="15364" max="15364" width="13.625" style="85" customWidth="1"/>
    <col min="15365" max="15365" width="10.25" style="85" customWidth="1"/>
    <col min="15366" max="15366" width="10" style="85" customWidth="1"/>
    <col min="15367" max="15367" width="10.875" style="85" customWidth="1"/>
    <col min="15368" max="15368" width="9.875" style="85" customWidth="1"/>
    <col min="15369" max="15369" width="8.875" style="85" customWidth="1"/>
    <col min="15370" max="15370" width="10.125" style="85" customWidth="1"/>
    <col min="15371" max="15371" width="12.25" style="85" customWidth="1"/>
    <col min="15372" max="15372" width="9.25" style="85" customWidth="1"/>
    <col min="15373" max="15616" width="9" style="85"/>
    <col min="15617" max="15617" width="3.625" style="85" customWidth="1"/>
    <col min="15618" max="15619" width="2.625" style="85" customWidth="1"/>
    <col min="15620" max="15620" width="13.625" style="85" customWidth="1"/>
    <col min="15621" max="15621" width="10.25" style="85" customWidth="1"/>
    <col min="15622" max="15622" width="10" style="85" customWidth="1"/>
    <col min="15623" max="15623" width="10.875" style="85" customWidth="1"/>
    <col min="15624" max="15624" width="9.875" style="85" customWidth="1"/>
    <col min="15625" max="15625" width="8.875" style="85" customWidth="1"/>
    <col min="15626" max="15626" width="10.125" style="85" customWidth="1"/>
    <col min="15627" max="15627" width="12.25" style="85" customWidth="1"/>
    <col min="15628" max="15628" width="9.25" style="85" customWidth="1"/>
    <col min="15629" max="15872" width="9" style="85"/>
    <col min="15873" max="15873" width="3.625" style="85" customWidth="1"/>
    <col min="15874" max="15875" width="2.625" style="85" customWidth="1"/>
    <col min="15876" max="15876" width="13.625" style="85" customWidth="1"/>
    <col min="15877" max="15877" width="10.25" style="85" customWidth="1"/>
    <col min="15878" max="15878" width="10" style="85" customWidth="1"/>
    <col min="15879" max="15879" width="10.875" style="85" customWidth="1"/>
    <col min="15880" max="15880" width="9.875" style="85" customWidth="1"/>
    <col min="15881" max="15881" width="8.875" style="85" customWidth="1"/>
    <col min="15882" max="15882" width="10.125" style="85" customWidth="1"/>
    <col min="15883" max="15883" width="12.25" style="85" customWidth="1"/>
    <col min="15884" max="15884" width="9.25" style="85" customWidth="1"/>
    <col min="15885" max="16128" width="9" style="85"/>
    <col min="16129" max="16129" width="3.625" style="85" customWidth="1"/>
    <col min="16130" max="16131" width="2.625" style="85" customWidth="1"/>
    <col min="16132" max="16132" width="13.625" style="85" customWidth="1"/>
    <col min="16133" max="16133" width="10.25" style="85" customWidth="1"/>
    <col min="16134" max="16134" width="10" style="85" customWidth="1"/>
    <col min="16135" max="16135" width="10.875" style="85" customWidth="1"/>
    <col min="16136" max="16136" width="9.875" style="85" customWidth="1"/>
    <col min="16137" max="16137" width="8.875" style="85" customWidth="1"/>
    <col min="16138" max="16138" width="10.125" style="85" customWidth="1"/>
    <col min="16139" max="16139" width="12.25" style="85" customWidth="1"/>
    <col min="16140" max="16140" width="9.25" style="85" customWidth="1"/>
    <col min="16141" max="16384" width="9" style="85"/>
  </cols>
  <sheetData>
    <row r="1" spans="1:12" x14ac:dyDescent="0.15">
      <c r="A1" s="82"/>
      <c r="B1" s="82"/>
      <c r="C1" s="82"/>
      <c r="D1" s="82"/>
      <c r="L1" s="84"/>
    </row>
    <row r="2" spans="1:12" ht="14.25" x14ac:dyDescent="0.15">
      <c r="A2" s="86" t="s">
        <v>137</v>
      </c>
      <c r="B2" s="86"/>
      <c r="C2" s="86"/>
      <c r="D2" s="86"/>
      <c r="E2" s="86"/>
      <c r="F2" s="86"/>
      <c r="G2" s="86"/>
      <c r="H2" s="86"/>
      <c r="I2" s="86"/>
      <c r="J2" s="86"/>
      <c r="K2" s="86"/>
      <c r="L2" s="87"/>
    </row>
    <row r="3" spans="1:12" ht="14.25" customHeight="1" x14ac:dyDescent="0.15">
      <c r="A3" s="88"/>
      <c r="B3" s="89"/>
      <c r="C3" s="89"/>
      <c r="D3" s="89"/>
      <c r="E3" s="90"/>
      <c r="F3" s="90"/>
      <c r="G3" s="91" t="s">
        <v>138</v>
      </c>
      <c r="H3" s="91"/>
      <c r="I3" s="91"/>
      <c r="J3" s="91"/>
      <c r="K3" s="91"/>
      <c r="L3" s="88"/>
    </row>
    <row r="4" spans="1:12" x14ac:dyDescent="0.15">
      <c r="A4" s="92" t="s">
        <v>139</v>
      </c>
      <c r="B4" s="92" t="s">
        <v>140</v>
      </c>
      <c r="C4" s="92"/>
      <c r="D4" s="92"/>
      <c r="L4" s="84"/>
    </row>
    <row r="5" spans="1:12" ht="12" customHeight="1" x14ac:dyDescent="0.15">
      <c r="A5" s="82" t="s">
        <v>141</v>
      </c>
      <c r="B5" s="93" t="s">
        <v>142</v>
      </c>
      <c r="C5" s="93"/>
      <c r="D5" s="93"/>
      <c r="E5" s="93"/>
      <c r="F5" s="93"/>
      <c r="G5" s="93"/>
      <c r="H5" s="93"/>
      <c r="I5" s="93"/>
      <c r="J5" s="93"/>
      <c r="K5" s="93"/>
      <c r="L5" s="94"/>
    </row>
    <row r="6" spans="1:12" x14ac:dyDescent="0.15">
      <c r="A6" s="82"/>
      <c r="B6" s="93"/>
      <c r="C6" s="93"/>
      <c r="D6" s="93"/>
      <c r="E6" s="93"/>
      <c r="F6" s="93"/>
      <c r="G6" s="93"/>
      <c r="H6" s="93"/>
      <c r="I6" s="93"/>
      <c r="J6" s="93"/>
      <c r="K6" s="93"/>
      <c r="L6" s="94"/>
    </row>
    <row r="7" spans="1:12" x14ac:dyDescent="0.15">
      <c r="A7" s="82"/>
      <c r="B7" s="82"/>
      <c r="C7" s="82"/>
      <c r="D7" s="82"/>
      <c r="L7" s="82"/>
    </row>
    <row r="8" spans="1:12" x14ac:dyDescent="0.15">
      <c r="A8" s="82" t="s">
        <v>143</v>
      </c>
      <c r="B8" s="92" t="s">
        <v>144</v>
      </c>
      <c r="C8" s="92"/>
      <c r="D8" s="92" t="s">
        <v>145</v>
      </c>
      <c r="E8" s="95"/>
      <c r="L8" s="84"/>
    </row>
    <row r="9" spans="1:12" x14ac:dyDescent="0.15">
      <c r="A9" s="82"/>
      <c r="B9" s="82"/>
      <c r="C9" s="82"/>
      <c r="D9" s="96"/>
      <c r="E9" s="96"/>
      <c r="F9" s="96"/>
      <c r="G9" s="96"/>
      <c r="H9" s="96"/>
      <c r="I9" s="96"/>
      <c r="J9" s="96"/>
      <c r="K9" s="96"/>
      <c r="L9" s="84"/>
    </row>
    <row r="10" spans="1:12" x14ac:dyDescent="0.15">
      <c r="A10" s="82" t="s">
        <v>143</v>
      </c>
      <c r="B10" s="92" t="s">
        <v>146</v>
      </c>
      <c r="C10" s="82"/>
      <c r="D10" s="92" t="s">
        <v>147</v>
      </c>
      <c r="L10" s="84"/>
    </row>
    <row r="11" spans="1:12" x14ac:dyDescent="0.15">
      <c r="A11" s="82"/>
      <c r="B11" s="82"/>
      <c r="C11" s="82"/>
      <c r="D11" s="96" t="s">
        <v>148</v>
      </c>
      <c r="E11" s="96"/>
      <c r="F11" s="96"/>
      <c r="G11" s="96"/>
      <c r="H11" s="96"/>
      <c r="I11" s="96"/>
      <c r="J11" s="96"/>
      <c r="K11" s="96"/>
      <c r="L11" s="84"/>
    </row>
    <row r="12" spans="1:12" x14ac:dyDescent="0.15">
      <c r="A12" s="82" t="s">
        <v>143</v>
      </c>
      <c r="B12" s="92" t="s">
        <v>149</v>
      </c>
      <c r="C12" s="92"/>
      <c r="D12" s="92" t="s">
        <v>150</v>
      </c>
      <c r="L12" s="84"/>
    </row>
    <row r="13" spans="1:12" x14ac:dyDescent="0.15">
      <c r="A13" s="82"/>
      <c r="B13" s="82"/>
      <c r="C13" s="82"/>
      <c r="D13" s="82" t="s">
        <v>151</v>
      </c>
      <c r="L13" s="84"/>
    </row>
    <row r="14" spans="1:12" x14ac:dyDescent="0.15">
      <c r="A14" s="82" t="s">
        <v>143</v>
      </c>
      <c r="B14" s="92" t="s">
        <v>152</v>
      </c>
      <c r="C14" s="92"/>
      <c r="D14" s="92" t="s">
        <v>153</v>
      </c>
      <c r="E14" s="95"/>
      <c r="F14" s="95"/>
      <c r="G14" s="95"/>
      <c r="H14" s="95"/>
      <c r="I14" s="95"/>
      <c r="L14" s="84"/>
    </row>
    <row r="15" spans="1:12" x14ac:dyDescent="0.15">
      <c r="A15" s="82"/>
      <c r="B15" s="82"/>
      <c r="C15" s="82"/>
      <c r="D15" s="82"/>
      <c r="L15" s="82"/>
    </row>
    <row r="16" spans="1:12" x14ac:dyDescent="0.15">
      <c r="A16" s="82"/>
      <c r="B16" s="92" t="s">
        <v>154</v>
      </c>
      <c r="C16" s="92"/>
      <c r="D16" s="92" t="s">
        <v>155</v>
      </c>
      <c r="E16" s="95"/>
      <c r="L16" s="84"/>
    </row>
    <row r="17" spans="1:12" ht="13.5" customHeight="1" x14ac:dyDescent="0.15">
      <c r="A17" s="82"/>
      <c r="B17" s="82"/>
      <c r="C17" s="82"/>
      <c r="D17" s="97"/>
      <c r="L17" s="97"/>
    </row>
    <row r="18" spans="1:12" x14ac:dyDescent="0.15">
      <c r="A18" s="82"/>
      <c r="B18" s="92" t="s">
        <v>156</v>
      </c>
      <c r="C18" s="92"/>
      <c r="D18" s="92" t="s">
        <v>157</v>
      </c>
      <c r="L18" s="84"/>
    </row>
    <row r="19" spans="1:12" x14ac:dyDescent="0.15">
      <c r="A19" s="82"/>
      <c r="B19" s="82"/>
      <c r="C19" s="82"/>
      <c r="D19" s="98" t="s">
        <v>158</v>
      </c>
      <c r="E19" s="99"/>
      <c r="F19" s="99"/>
      <c r="L19" s="84"/>
    </row>
    <row r="20" spans="1:12" x14ac:dyDescent="0.15">
      <c r="A20" s="92" t="s">
        <v>159</v>
      </c>
      <c r="B20" s="92" t="s">
        <v>160</v>
      </c>
      <c r="C20" s="92"/>
      <c r="D20" s="92"/>
      <c r="L20" s="84"/>
    </row>
    <row r="21" spans="1:12" x14ac:dyDescent="0.15">
      <c r="A21" s="82"/>
      <c r="B21" s="82"/>
      <c r="C21" s="82"/>
      <c r="D21" s="82"/>
      <c r="L21" s="84"/>
    </row>
    <row r="22" spans="1:12" x14ac:dyDescent="0.15">
      <c r="A22" s="82"/>
      <c r="B22" s="82"/>
      <c r="C22" s="82"/>
      <c r="D22" s="82"/>
      <c r="L22" s="84"/>
    </row>
    <row r="23" spans="1:12" x14ac:dyDescent="0.15">
      <c r="A23" s="92" t="s">
        <v>161</v>
      </c>
      <c r="B23" s="92" t="s">
        <v>162</v>
      </c>
      <c r="C23" s="92"/>
      <c r="D23" s="92"/>
      <c r="L23" s="84"/>
    </row>
    <row r="24" spans="1:12" x14ac:dyDescent="0.15">
      <c r="A24" s="82"/>
      <c r="B24" s="82"/>
      <c r="C24" s="82"/>
      <c r="D24" s="82"/>
      <c r="H24" s="100" t="s">
        <v>3</v>
      </c>
      <c r="K24" s="100"/>
      <c r="L24" s="84"/>
    </row>
    <row r="25" spans="1:12" x14ac:dyDescent="0.15">
      <c r="A25" s="82"/>
      <c r="B25" s="101" t="s">
        <v>4</v>
      </c>
      <c r="C25" s="102"/>
      <c r="D25" s="103"/>
      <c r="E25" s="104" t="s">
        <v>163</v>
      </c>
      <c r="F25" s="104" t="s">
        <v>164</v>
      </c>
      <c r="G25" s="104" t="s">
        <v>165</v>
      </c>
      <c r="H25" s="104" t="s">
        <v>166</v>
      </c>
      <c r="L25" s="84"/>
    </row>
    <row r="26" spans="1:12" x14ac:dyDescent="0.15">
      <c r="A26" s="82"/>
      <c r="B26" s="105" t="s">
        <v>167</v>
      </c>
      <c r="C26" s="82" t="s">
        <v>168</v>
      </c>
      <c r="D26" s="106"/>
      <c r="E26" s="107"/>
      <c r="F26" s="108"/>
      <c r="G26" s="108"/>
      <c r="H26" s="108"/>
      <c r="L26" s="84"/>
    </row>
    <row r="27" spans="1:12" x14ac:dyDescent="0.15">
      <c r="A27" s="82"/>
      <c r="B27" s="105"/>
      <c r="C27" s="82" t="s">
        <v>169</v>
      </c>
      <c r="D27" s="109" t="s">
        <v>170</v>
      </c>
      <c r="E27" s="107"/>
      <c r="F27" s="110"/>
      <c r="G27" s="110"/>
      <c r="H27" s="110">
        <f t="shared" ref="H27:H38" si="0">SUM(E27:G27)</f>
        <v>0</v>
      </c>
      <c r="L27" s="84"/>
    </row>
    <row r="28" spans="1:12" x14ac:dyDescent="0.15">
      <c r="A28" s="82"/>
      <c r="B28" s="105"/>
      <c r="C28" s="82" t="s">
        <v>171</v>
      </c>
      <c r="D28" s="109" t="s">
        <v>172</v>
      </c>
      <c r="E28" s="110"/>
      <c r="F28" s="110"/>
      <c r="G28" s="110"/>
      <c r="H28" s="110">
        <f t="shared" si="0"/>
        <v>0</v>
      </c>
      <c r="L28" s="84"/>
    </row>
    <row r="29" spans="1:12" x14ac:dyDescent="0.15">
      <c r="A29" s="82"/>
      <c r="B29" s="105"/>
      <c r="C29" s="82" t="s">
        <v>173</v>
      </c>
      <c r="D29" s="109" t="s">
        <v>174</v>
      </c>
      <c r="E29" s="110"/>
      <c r="F29" s="110"/>
      <c r="G29" s="110"/>
      <c r="H29" s="110">
        <f t="shared" si="0"/>
        <v>0</v>
      </c>
      <c r="L29" s="84"/>
    </row>
    <row r="30" spans="1:12" x14ac:dyDescent="0.15">
      <c r="A30" s="82"/>
      <c r="B30" s="105"/>
      <c r="C30" s="82" t="s">
        <v>175</v>
      </c>
      <c r="D30" s="109" t="s">
        <v>176</v>
      </c>
      <c r="E30" s="110"/>
      <c r="F30" s="110"/>
      <c r="G30" s="110"/>
      <c r="H30" s="110">
        <f t="shared" si="0"/>
        <v>0</v>
      </c>
      <c r="L30" s="84"/>
    </row>
    <row r="31" spans="1:12" x14ac:dyDescent="0.15">
      <c r="A31" s="82"/>
      <c r="B31" s="105"/>
      <c r="C31" s="82" t="s">
        <v>177</v>
      </c>
      <c r="D31" s="109" t="s">
        <v>178</v>
      </c>
      <c r="E31" s="110"/>
      <c r="F31" s="110">
        <v>546000</v>
      </c>
      <c r="G31" s="110">
        <v>689599</v>
      </c>
      <c r="H31" s="110">
        <f t="shared" si="0"/>
        <v>1235599</v>
      </c>
      <c r="L31" s="84"/>
    </row>
    <row r="32" spans="1:12" x14ac:dyDescent="0.15">
      <c r="A32" s="82"/>
      <c r="B32" s="105"/>
      <c r="C32" s="82" t="s">
        <v>179</v>
      </c>
      <c r="D32" s="109" t="s">
        <v>180</v>
      </c>
      <c r="E32" s="110"/>
      <c r="F32" s="110"/>
      <c r="G32" s="110"/>
      <c r="H32" s="110">
        <f t="shared" si="0"/>
        <v>0</v>
      </c>
      <c r="L32" s="84"/>
    </row>
    <row r="33" spans="1:12" x14ac:dyDescent="0.15">
      <c r="A33" s="82"/>
      <c r="B33" s="105"/>
      <c r="C33" s="82" t="s">
        <v>181</v>
      </c>
      <c r="D33" s="109" t="s">
        <v>182</v>
      </c>
      <c r="E33" s="110"/>
      <c r="F33" s="110"/>
      <c r="G33" s="110">
        <v>14145089</v>
      </c>
      <c r="H33" s="110">
        <f t="shared" si="0"/>
        <v>14145089</v>
      </c>
      <c r="L33" s="84"/>
    </row>
    <row r="34" spans="1:12" x14ac:dyDescent="0.15">
      <c r="A34" s="82"/>
      <c r="B34" s="105"/>
      <c r="C34" s="82" t="s">
        <v>183</v>
      </c>
      <c r="D34" s="109" t="s">
        <v>184</v>
      </c>
      <c r="E34" s="110"/>
      <c r="F34" s="110">
        <v>22151780</v>
      </c>
      <c r="G34" s="110"/>
      <c r="H34" s="110">
        <f t="shared" si="0"/>
        <v>22151780</v>
      </c>
      <c r="L34" s="84"/>
    </row>
    <row r="35" spans="1:12" x14ac:dyDescent="0.15">
      <c r="A35" s="82"/>
      <c r="B35" s="105"/>
      <c r="C35" s="82" t="s">
        <v>185</v>
      </c>
      <c r="D35" s="109" t="s">
        <v>18</v>
      </c>
      <c r="E35" s="110"/>
      <c r="F35" s="110">
        <v>1684276</v>
      </c>
      <c r="G35" s="110"/>
      <c r="H35" s="110">
        <f t="shared" si="0"/>
        <v>1684276</v>
      </c>
      <c r="L35" s="84"/>
    </row>
    <row r="36" spans="1:12" x14ac:dyDescent="0.15">
      <c r="A36" s="82"/>
      <c r="B36" s="105"/>
      <c r="C36" s="82" t="s">
        <v>186</v>
      </c>
      <c r="D36" s="109" t="s">
        <v>187</v>
      </c>
      <c r="E36" s="110"/>
      <c r="F36" s="110"/>
      <c r="G36" s="110"/>
      <c r="H36" s="110">
        <f t="shared" si="0"/>
        <v>0</v>
      </c>
      <c r="L36" s="84"/>
    </row>
    <row r="37" spans="1:12" x14ac:dyDescent="0.15">
      <c r="A37" s="82"/>
      <c r="B37" s="105"/>
      <c r="C37" s="82" t="s">
        <v>188</v>
      </c>
      <c r="D37" s="109" t="s">
        <v>189</v>
      </c>
      <c r="E37" s="110">
        <v>8118</v>
      </c>
      <c r="F37" s="110"/>
      <c r="G37" s="110"/>
      <c r="H37" s="110">
        <f t="shared" si="0"/>
        <v>8118</v>
      </c>
      <c r="L37" s="84"/>
    </row>
    <row r="38" spans="1:12" x14ac:dyDescent="0.15">
      <c r="A38" s="82"/>
      <c r="B38" s="105"/>
      <c r="C38" s="82" t="s">
        <v>190</v>
      </c>
      <c r="D38" s="109" t="s">
        <v>191</v>
      </c>
      <c r="E38" s="110"/>
      <c r="F38" s="110"/>
      <c r="G38" s="110">
        <v>173200</v>
      </c>
      <c r="H38" s="110">
        <f t="shared" si="0"/>
        <v>173200</v>
      </c>
      <c r="L38" s="84"/>
    </row>
    <row r="39" spans="1:12" x14ac:dyDescent="0.15">
      <c r="A39" s="82"/>
      <c r="B39" s="105"/>
      <c r="C39" s="82" t="s">
        <v>192</v>
      </c>
      <c r="D39" s="109"/>
      <c r="E39" s="111">
        <f>SUM(E27:E38)</f>
        <v>8118</v>
      </c>
      <c r="F39" s="111">
        <f t="shared" ref="F39" si="1">SUM(F27:F38)</f>
        <v>24382056</v>
      </c>
      <c r="G39" s="111">
        <f>SUM(G27:G38)</f>
        <v>15007888</v>
      </c>
      <c r="H39" s="111">
        <f>SUM(H27:H38)</f>
        <v>39398062</v>
      </c>
      <c r="L39" s="84"/>
    </row>
    <row r="40" spans="1:12" x14ac:dyDescent="0.15">
      <c r="A40" s="82"/>
      <c r="B40" s="105" t="s">
        <v>193</v>
      </c>
      <c r="C40" s="82" t="s">
        <v>194</v>
      </c>
      <c r="D40" s="109"/>
      <c r="E40" s="107"/>
      <c r="F40" s="110"/>
      <c r="G40" s="110"/>
      <c r="H40" s="110"/>
      <c r="L40" s="84"/>
    </row>
    <row r="41" spans="1:12" x14ac:dyDescent="0.15">
      <c r="A41" s="82"/>
      <c r="B41" s="105" t="s">
        <v>144</v>
      </c>
      <c r="C41" s="82"/>
      <c r="D41" s="109" t="s">
        <v>195</v>
      </c>
      <c r="E41" s="107"/>
      <c r="F41" s="110">
        <v>18147692</v>
      </c>
      <c r="G41" s="110">
        <v>12250266</v>
      </c>
      <c r="H41" s="110">
        <f>SUM(E41:G41)</f>
        <v>30397958</v>
      </c>
      <c r="L41" s="84"/>
    </row>
    <row r="42" spans="1:12" x14ac:dyDescent="0.15">
      <c r="A42" s="82"/>
      <c r="B42" s="105" t="s">
        <v>146</v>
      </c>
      <c r="C42" s="82"/>
      <c r="D42" s="109" t="s">
        <v>196</v>
      </c>
      <c r="E42" s="112"/>
      <c r="F42" s="113">
        <v>799159</v>
      </c>
      <c r="G42" s="113">
        <v>2257960</v>
      </c>
      <c r="H42" s="110">
        <f>SUM(E42:G42)</f>
        <v>3057119</v>
      </c>
      <c r="L42" s="84"/>
    </row>
    <row r="43" spans="1:12" x14ac:dyDescent="0.15">
      <c r="A43" s="82"/>
      <c r="B43" s="105" t="s">
        <v>149</v>
      </c>
      <c r="C43" s="82"/>
      <c r="D43" s="109" t="s">
        <v>197</v>
      </c>
      <c r="E43" s="107"/>
      <c r="F43" s="110">
        <v>823782</v>
      </c>
      <c r="G43" s="110">
        <v>5463601</v>
      </c>
      <c r="H43" s="110">
        <f>SUM(E43:G43)</f>
        <v>6287383</v>
      </c>
      <c r="L43" s="84"/>
    </row>
    <row r="44" spans="1:12" x14ac:dyDescent="0.15">
      <c r="A44" s="82"/>
      <c r="B44" s="105" t="s">
        <v>152</v>
      </c>
      <c r="C44" s="82"/>
      <c r="D44" s="114" t="s">
        <v>198</v>
      </c>
      <c r="E44" s="107"/>
      <c r="F44" s="110"/>
      <c r="G44" s="110"/>
      <c r="H44" s="110">
        <f>SUM(E44:G44)</f>
        <v>0</v>
      </c>
      <c r="L44" s="84"/>
    </row>
    <row r="45" spans="1:12" x14ac:dyDescent="0.15">
      <c r="A45" s="82"/>
      <c r="B45" s="105" t="s">
        <v>154</v>
      </c>
      <c r="C45" s="82"/>
      <c r="D45" s="109" t="s">
        <v>199</v>
      </c>
      <c r="E45" s="107"/>
      <c r="F45" s="110"/>
      <c r="G45" s="110">
        <v>266258</v>
      </c>
      <c r="H45" s="110">
        <f>SUM(E45:G45)</f>
        <v>266258</v>
      </c>
      <c r="L45" s="84"/>
    </row>
    <row r="46" spans="1:12" x14ac:dyDescent="0.15">
      <c r="A46" s="82"/>
      <c r="B46" s="105"/>
      <c r="C46" s="115" t="s">
        <v>200</v>
      </c>
      <c r="D46" s="114"/>
      <c r="E46" s="111">
        <f>SUM(E41:E45)</f>
        <v>0</v>
      </c>
      <c r="F46" s="111">
        <f t="shared" ref="F46" si="2">SUM(F41:F45)</f>
        <v>19770633</v>
      </c>
      <c r="G46" s="111">
        <f>SUM(G41:G45)</f>
        <v>20238085</v>
      </c>
      <c r="H46" s="111">
        <f>SUM(H41:H45)</f>
        <v>40008718</v>
      </c>
      <c r="L46" s="84"/>
    </row>
    <row r="47" spans="1:12" ht="12.75" hidden="1" thickBot="1" x14ac:dyDescent="0.2">
      <c r="A47" s="82"/>
      <c r="B47" s="105"/>
      <c r="C47" s="82"/>
      <c r="D47" s="106"/>
      <c r="E47" s="116"/>
      <c r="F47" s="117"/>
      <c r="G47" s="117"/>
      <c r="H47" s="117"/>
      <c r="L47" s="84"/>
    </row>
    <row r="48" spans="1:12" ht="12.75" hidden="1" thickBot="1" x14ac:dyDescent="0.2">
      <c r="A48" s="82"/>
      <c r="B48" s="105"/>
      <c r="C48" s="82"/>
      <c r="D48" s="118"/>
      <c r="E48" s="119"/>
      <c r="F48" s="120"/>
      <c r="G48" s="120"/>
      <c r="H48" s="120"/>
      <c r="L48" s="84"/>
    </row>
    <row r="49" spans="1:12" hidden="1" x14ac:dyDescent="0.15">
      <c r="A49" s="82"/>
      <c r="B49" s="105"/>
      <c r="C49" s="82"/>
      <c r="D49" s="106"/>
      <c r="E49" s="107"/>
      <c r="F49" s="110"/>
      <c r="G49" s="110"/>
      <c r="H49" s="110"/>
      <c r="L49" s="84"/>
    </row>
    <row r="50" spans="1:12" ht="12.75" thickBot="1" x14ac:dyDescent="0.2">
      <c r="A50" s="82"/>
      <c r="B50" s="121" t="s">
        <v>201</v>
      </c>
      <c r="C50" s="122"/>
      <c r="D50" s="123"/>
      <c r="E50" s="124">
        <f>E39-E46</f>
        <v>8118</v>
      </c>
      <c r="F50" s="124">
        <f t="shared" ref="F50:H50" si="3">F39-F46</f>
        <v>4611423</v>
      </c>
      <c r="G50" s="124">
        <f t="shared" si="3"/>
        <v>-5230197</v>
      </c>
      <c r="H50" s="124">
        <f t="shared" si="3"/>
        <v>-610656</v>
      </c>
      <c r="L50" s="84"/>
    </row>
    <row r="51" spans="1:12" ht="12.75" thickTop="1" x14ac:dyDescent="0.15">
      <c r="A51" s="82"/>
      <c r="B51" s="82"/>
      <c r="C51" s="82"/>
      <c r="D51" s="82"/>
      <c r="E51" s="107"/>
      <c r="F51" s="107"/>
      <c r="L51" s="84"/>
    </row>
    <row r="52" spans="1:12" x14ac:dyDescent="0.15">
      <c r="A52" s="92" t="s">
        <v>202</v>
      </c>
      <c r="B52" s="92" t="s">
        <v>203</v>
      </c>
      <c r="C52" s="82"/>
      <c r="D52" s="82"/>
      <c r="L52" s="84"/>
    </row>
    <row r="53" spans="1:12" x14ac:dyDescent="0.15">
      <c r="A53" s="82"/>
      <c r="B53" s="82"/>
      <c r="C53" s="82"/>
      <c r="D53" s="82"/>
      <c r="G53" s="107" t="s">
        <v>204</v>
      </c>
      <c r="H53" s="107"/>
      <c r="I53" s="107"/>
      <c r="J53" s="107"/>
      <c r="L53" s="84"/>
    </row>
    <row r="54" spans="1:12" x14ac:dyDescent="0.15">
      <c r="A54" s="82"/>
      <c r="B54" s="101" t="s">
        <v>205</v>
      </c>
      <c r="C54" s="102"/>
      <c r="D54" s="103"/>
      <c r="E54" s="125" t="s">
        <v>206</v>
      </c>
      <c r="F54" s="126"/>
      <c r="G54" s="127"/>
      <c r="H54" s="128"/>
      <c r="I54" s="128"/>
      <c r="J54" s="129"/>
      <c r="L54" s="84"/>
    </row>
    <row r="55" spans="1:12" x14ac:dyDescent="0.15">
      <c r="A55" s="82"/>
      <c r="B55" s="130"/>
      <c r="C55" s="131"/>
      <c r="D55" s="132"/>
      <c r="E55" s="133"/>
      <c r="F55" s="134"/>
      <c r="G55" s="135"/>
      <c r="H55" s="136"/>
      <c r="I55" s="136"/>
      <c r="J55" s="129"/>
      <c r="L55" s="84"/>
    </row>
    <row r="56" spans="1:12" x14ac:dyDescent="0.15">
      <c r="A56" s="82"/>
      <c r="B56" s="137"/>
      <c r="C56" s="138"/>
      <c r="D56" s="139"/>
      <c r="E56" s="140"/>
      <c r="F56" s="141"/>
      <c r="G56" s="142"/>
      <c r="H56" s="136"/>
      <c r="I56" s="136"/>
      <c r="J56" s="129"/>
      <c r="L56" s="84"/>
    </row>
    <row r="57" spans="1:12" x14ac:dyDescent="0.15">
      <c r="A57" s="82"/>
      <c r="B57" s="82"/>
      <c r="C57" s="82"/>
      <c r="D57" s="82"/>
      <c r="E57" s="143"/>
      <c r="F57" s="143"/>
      <c r="G57" s="143"/>
      <c r="H57" s="136"/>
      <c r="I57" s="136"/>
      <c r="J57" s="129"/>
      <c r="L57" s="84"/>
    </row>
    <row r="58" spans="1:12" x14ac:dyDescent="0.15">
      <c r="A58" s="82"/>
      <c r="B58" s="82"/>
      <c r="C58" s="82"/>
      <c r="D58" s="82"/>
      <c r="E58" s="143"/>
      <c r="F58" s="143"/>
      <c r="G58" s="143"/>
      <c r="H58" s="136"/>
      <c r="I58" s="136"/>
      <c r="J58" s="129"/>
      <c r="L58" s="84"/>
    </row>
    <row r="59" spans="1:12" x14ac:dyDescent="0.15">
      <c r="A59" s="82"/>
      <c r="B59" s="82"/>
      <c r="C59" s="82"/>
      <c r="D59" s="144"/>
      <c r="E59" s="143"/>
      <c r="F59" s="143"/>
      <c r="G59" s="143"/>
      <c r="H59" s="136"/>
      <c r="I59" s="136"/>
      <c r="J59" s="136"/>
      <c r="L59" s="84"/>
    </row>
    <row r="60" spans="1:12" x14ac:dyDescent="0.15">
      <c r="A60" s="82"/>
      <c r="B60" s="82"/>
      <c r="C60" s="82"/>
      <c r="D60" s="82" t="s">
        <v>143</v>
      </c>
      <c r="H60" s="129"/>
      <c r="I60" s="129"/>
      <c r="J60" s="129"/>
      <c r="L60" s="82"/>
    </row>
    <row r="61" spans="1:12" x14ac:dyDescent="0.15">
      <c r="A61" s="92" t="s">
        <v>207</v>
      </c>
      <c r="B61" s="92" t="s">
        <v>208</v>
      </c>
      <c r="C61" s="82"/>
      <c r="D61" s="82"/>
      <c r="L61" s="84"/>
    </row>
    <row r="62" spans="1:12" x14ac:dyDescent="0.15">
      <c r="A62" s="82"/>
      <c r="B62" s="82"/>
      <c r="C62" s="82"/>
      <c r="D62" s="82"/>
      <c r="G62" s="107" t="s">
        <v>204</v>
      </c>
      <c r="H62" s="107"/>
      <c r="I62" s="107"/>
      <c r="J62" s="107"/>
      <c r="L62" s="84"/>
    </row>
    <row r="63" spans="1:12" x14ac:dyDescent="0.15">
      <c r="A63" s="82"/>
      <c r="B63" s="101" t="s">
        <v>205</v>
      </c>
      <c r="C63" s="102"/>
      <c r="D63" s="103"/>
      <c r="E63" s="125" t="s">
        <v>206</v>
      </c>
      <c r="F63" s="126"/>
      <c r="G63" s="127"/>
      <c r="H63" s="128"/>
      <c r="I63" s="128"/>
      <c r="J63" s="145"/>
      <c r="L63" s="84"/>
    </row>
    <row r="64" spans="1:12" x14ac:dyDescent="0.15">
      <c r="A64" s="82"/>
      <c r="B64" s="130"/>
      <c r="C64" s="131"/>
      <c r="D64" s="132"/>
      <c r="E64" s="133"/>
      <c r="F64" s="134"/>
      <c r="G64" s="135"/>
      <c r="H64" s="136"/>
      <c r="I64" s="136"/>
      <c r="J64" s="136"/>
      <c r="L64" s="84"/>
    </row>
    <row r="65" spans="1:12" x14ac:dyDescent="0.15">
      <c r="A65" s="82"/>
      <c r="B65" s="137"/>
      <c r="C65" s="138"/>
      <c r="D65" s="139"/>
      <c r="E65" s="140"/>
      <c r="F65" s="141"/>
      <c r="G65" s="142"/>
      <c r="H65" s="136"/>
      <c r="I65" s="136"/>
      <c r="J65" s="136"/>
      <c r="L65" s="84"/>
    </row>
    <row r="66" spans="1:12" x14ac:dyDescent="0.15">
      <c r="H66" s="129"/>
      <c r="I66" s="129"/>
      <c r="J66" s="129"/>
    </row>
    <row r="68" spans="1:12" x14ac:dyDescent="0.15">
      <c r="A68" s="92" t="s">
        <v>209</v>
      </c>
      <c r="B68" s="146" t="s">
        <v>210</v>
      </c>
    </row>
    <row r="69" spans="1:12" x14ac:dyDescent="0.15">
      <c r="B69" s="85" t="s">
        <v>211</v>
      </c>
    </row>
    <row r="70" spans="1:12" x14ac:dyDescent="0.15">
      <c r="K70" s="107" t="s">
        <v>204</v>
      </c>
    </row>
    <row r="71" spans="1:12" x14ac:dyDescent="0.15">
      <c r="B71" s="147" t="s">
        <v>212</v>
      </c>
      <c r="C71" s="147"/>
      <c r="D71" s="147"/>
      <c r="E71" s="104" t="s">
        <v>213</v>
      </c>
      <c r="F71" s="104" t="s">
        <v>214</v>
      </c>
      <c r="G71" s="104" t="s">
        <v>215</v>
      </c>
      <c r="H71" s="104"/>
      <c r="I71" s="148"/>
      <c r="J71" s="126"/>
      <c r="K71" s="127"/>
    </row>
    <row r="72" spans="1:12" x14ac:dyDescent="0.15">
      <c r="B72" s="149"/>
      <c r="D72" s="150"/>
      <c r="E72" s="110"/>
      <c r="F72" s="110"/>
      <c r="G72" s="110"/>
      <c r="H72" s="151"/>
      <c r="I72" s="151"/>
      <c r="K72" s="152"/>
    </row>
    <row r="73" spans="1:12" x14ac:dyDescent="0.15">
      <c r="B73" s="149"/>
      <c r="D73" s="150"/>
      <c r="E73" s="110"/>
      <c r="F73" s="110"/>
      <c r="G73" s="110"/>
      <c r="H73" s="151"/>
      <c r="I73" s="151"/>
      <c r="K73" s="152"/>
    </row>
    <row r="74" spans="1:12" x14ac:dyDescent="0.15">
      <c r="B74" s="149"/>
      <c r="D74" s="150"/>
      <c r="E74" s="110"/>
      <c r="F74" s="110"/>
      <c r="G74" s="110"/>
      <c r="H74" s="151"/>
      <c r="I74" s="151"/>
      <c r="K74" s="152"/>
    </row>
    <row r="75" spans="1:12" ht="12" customHeight="1" x14ac:dyDescent="0.15">
      <c r="B75" s="149"/>
      <c r="D75" s="150"/>
      <c r="E75" s="110"/>
      <c r="F75" s="110"/>
      <c r="G75" s="110"/>
      <c r="H75" s="151"/>
      <c r="I75" s="151"/>
      <c r="J75" s="153"/>
      <c r="K75" s="154"/>
    </row>
    <row r="76" spans="1:12" x14ac:dyDescent="0.15">
      <c r="B76" s="149"/>
      <c r="D76" s="150"/>
      <c r="E76" s="110"/>
      <c r="F76" s="110"/>
      <c r="G76" s="110"/>
      <c r="H76" s="151"/>
      <c r="I76" s="151"/>
      <c r="J76" s="153"/>
      <c r="K76" s="154"/>
    </row>
    <row r="77" spans="1:12" x14ac:dyDescent="0.15">
      <c r="B77" s="149"/>
      <c r="D77" s="150"/>
      <c r="E77" s="110"/>
      <c r="F77" s="110"/>
      <c r="G77" s="110"/>
      <c r="H77" s="151"/>
      <c r="I77" s="151"/>
      <c r="J77" s="153"/>
      <c r="K77" s="154"/>
    </row>
    <row r="78" spans="1:12" x14ac:dyDescent="0.15">
      <c r="B78" s="149"/>
      <c r="D78" s="150"/>
      <c r="E78" s="110"/>
      <c r="F78" s="110"/>
      <c r="G78" s="110"/>
      <c r="H78" s="155"/>
      <c r="I78" s="155"/>
      <c r="J78" s="156"/>
      <c r="K78" s="157"/>
    </row>
    <row r="79" spans="1:12" ht="12.75" thickBot="1" x14ac:dyDescent="0.2">
      <c r="B79" s="158" t="s">
        <v>166</v>
      </c>
      <c r="C79" s="159"/>
      <c r="D79" s="160"/>
      <c r="E79" s="117"/>
      <c r="F79" s="117"/>
      <c r="G79" s="117"/>
      <c r="H79" s="161"/>
      <c r="I79" s="161"/>
      <c r="J79" s="162"/>
      <c r="K79" s="163"/>
    </row>
    <row r="80" spans="1:12" ht="12.75" thickTop="1" x14ac:dyDescent="0.15">
      <c r="A80" s="92" t="s">
        <v>216</v>
      </c>
      <c r="B80" s="146" t="s">
        <v>217</v>
      </c>
      <c r="H80" s="85"/>
      <c r="J80" s="107" t="s">
        <v>204</v>
      </c>
    </row>
    <row r="81" spans="2:12" s="166" customFormat="1" x14ac:dyDescent="0.15">
      <c r="B81" s="164" t="s">
        <v>4</v>
      </c>
      <c r="C81" s="164"/>
      <c r="D81" s="164"/>
      <c r="E81" s="104" t="s">
        <v>218</v>
      </c>
      <c r="F81" s="104" t="s">
        <v>219</v>
      </c>
      <c r="G81" s="104" t="s">
        <v>220</v>
      </c>
      <c r="H81" s="104" t="s">
        <v>221</v>
      </c>
      <c r="I81" s="104" t="s">
        <v>222</v>
      </c>
      <c r="J81" s="104" t="s">
        <v>223</v>
      </c>
      <c r="K81" s="165"/>
      <c r="L81" s="165"/>
    </row>
    <row r="82" spans="2:12" x14ac:dyDescent="0.15">
      <c r="B82" s="167" t="s">
        <v>224</v>
      </c>
      <c r="C82" s="168"/>
      <c r="D82" s="169"/>
      <c r="E82" s="152"/>
      <c r="F82" s="152"/>
      <c r="G82" s="170"/>
      <c r="H82" s="170"/>
      <c r="I82" s="170"/>
      <c r="J82" s="170"/>
      <c r="K82" s="171"/>
      <c r="L82" s="171"/>
    </row>
    <row r="83" spans="2:12" x14ac:dyDescent="0.15">
      <c r="B83" s="149"/>
      <c r="C83" s="85" t="s">
        <v>86</v>
      </c>
      <c r="D83" s="150"/>
      <c r="E83" s="152"/>
      <c r="F83" s="152"/>
      <c r="G83" s="170"/>
      <c r="H83" s="170"/>
      <c r="I83" s="170"/>
      <c r="J83" s="170"/>
      <c r="K83" s="171"/>
      <c r="L83" s="171"/>
    </row>
    <row r="84" spans="2:12" x14ac:dyDescent="0.15">
      <c r="B84" s="149"/>
      <c r="C84" s="85" t="s">
        <v>225</v>
      </c>
      <c r="D84" s="150" t="s">
        <v>226</v>
      </c>
      <c r="E84" s="152">
        <v>108075</v>
      </c>
      <c r="F84" s="152"/>
      <c r="G84" s="170"/>
      <c r="H84" s="170">
        <f>E84+F84-G84</f>
        <v>108075</v>
      </c>
      <c r="I84" s="170">
        <v>12275</v>
      </c>
      <c r="J84" s="170">
        <f t="shared" ref="J84:J102" si="4">H84-I84</f>
        <v>95800</v>
      </c>
      <c r="K84" s="171"/>
      <c r="L84" s="171"/>
    </row>
    <row r="85" spans="2:12" x14ac:dyDescent="0.15">
      <c r="B85" s="149"/>
      <c r="C85" s="85" t="s">
        <v>227</v>
      </c>
      <c r="D85" s="150" t="s">
        <v>226</v>
      </c>
      <c r="E85" s="152">
        <v>137090</v>
      </c>
      <c r="F85" s="152"/>
      <c r="G85" s="170"/>
      <c r="H85" s="170">
        <f t="shared" ref="H85:H110" si="5">E85+F85-G85</f>
        <v>137090</v>
      </c>
      <c r="I85" s="170">
        <v>15175</v>
      </c>
      <c r="J85" s="170">
        <f t="shared" si="4"/>
        <v>121915</v>
      </c>
      <c r="K85" s="171"/>
      <c r="L85" s="171"/>
    </row>
    <row r="86" spans="2:12" x14ac:dyDescent="0.15">
      <c r="B86" s="149"/>
      <c r="C86" s="85" t="s">
        <v>228</v>
      </c>
      <c r="D86" s="150" t="s">
        <v>229</v>
      </c>
      <c r="E86" s="152">
        <v>172800</v>
      </c>
      <c r="F86" s="152"/>
      <c r="G86" s="170"/>
      <c r="H86" s="170">
        <f t="shared" si="5"/>
        <v>172800</v>
      </c>
      <c r="I86" s="170">
        <v>48960</v>
      </c>
      <c r="J86" s="170">
        <f t="shared" si="4"/>
        <v>123840</v>
      </c>
      <c r="K86" s="171"/>
      <c r="L86" s="171"/>
    </row>
    <row r="87" spans="2:12" x14ac:dyDescent="0.15">
      <c r="B87" s="149"/>
      <c r="C87" s="85" t="s">
        <v>230</v>
      </c>
      <c r="D87" s="150" t="s">
        <v>143</v>
      </c>
      <c r="E87" s="152"/>
      <c r="F87" s="152"/>
      <c r="G87" s="170"/>
      <c r="H87" s="170">
        <f t="shared" si="5"/>
        <v>0</v>
      </c>
      <c r="I87" s="170"/>
      <c r="J87" s="170">
        <f t="shared" si="4"/>
        <v>0</v>
      </c>
      <c r="K87" s="171"/>
      <c r="L87" s="171"/>
    </row>
    <row r="88" spans="2:12" x14ac:dyDescent="0.15">
      <c r="B88" s="149"/>
      <c r="C88" s="85" t="s">
        <v>231</v>
      </c>
      <c r="D88" s="150"/>
      <c r="E88" s="152"/>
      <c r="F88" s="152"/>
      <c r="G88" s="170"/>
      <c r="H88" s="170">
        <f t="shared" si="5"/>
        <v>0</v>
      </c>
      <c r="I88" s="170"/>
      <c r="J88" s="170">
        <f t="shared" si="4"/>
        <v>0</v>
      </c>
      <c r="K88" s="171"/>
      <c r="L88" s="171"/>
    </row>
    <row r="89" spans="2:12" x14ac:dyDescent="0.15">
      <c r="B89" s="149"/>
      <c r="D89" s="150" t="s">
        <v>232</v>
      </c>
      <c r="E89" s="152">
        <v>118800</v>
      </c>
      <c r="F89" s="152"/>
      <c r="G89" s="170"/>
      <c r="H89" s="170">
        <f t="shared" si="5"/>
        <v>118800</v>
      </c>
      <c r="I89" s="170">
        <v>75247</v>
      </c>
      <c r="J89" s="170">
        <f t="shared" si="4"/>
        <v>43553</v>
      </c>
      <c r="K89" s="171"/>
      <c r="L89" s="171"/>
    </row>
    <row r="90" spans="2:12" x14ac:dyDescent="0.15">
      <c r="B90" s="149"/>
      <c r="D90" s="150" t="s">
        <v>233</v>
      </c>
      <c r="E90" s="152">
        <v>392258</v>
      </c>
      <c r="F90" s="152"/>
      <c r="G90" s="170"/>
      <c r="H90" s="170">
        <f t="shared" si="5"/>
        <v>392258</v>
      </c>
      <c r="I90" s="170">
        <v>228816</v>
      </c>
      <c r="J90" s="170">
        <f t="shared" si="4"/>
        <v>163442</v>
      </c>
      <c r="K90" s="171"/>
      <c r="L90" s="171"/>
    </row>
    <row r="91" spans="2:12" x14ac:dyDescent="0.15">
      <c r="B91" s="149"/>
      <c r="D91" s="150"/>
      <c r="E91" s="152"/>
      <c r="F91" s="152"/>
      <c r="G91" s="170"/>
      <c r="H91" s="170">
        <f t="shared" si="5"/>
        <v>0</v>
      </c>
      <c r="I91" s="170"/>
      <c r="J91" s="170">
        <f t="shared" si="4"/>
        <v>0</v>
      </c>
      <c r="K91" s="171"/>
      <c r="L91" s="171"/>
    </row>
    <row r="92" spans="2:12" hidden="1" x14ac:dyDescent="0.15">
      <c r="B92" s="149"/>
      <c r="D92" s="150"/>
      <c r="E92" s="152"/>
      <c r="F92" s="152"/>
      <c r="G92" s="170"/>
      <c r="H92" s="170">
        <f t="shared" si="5"/>
        <v>0</v>
      </c>
      <c r="I92" s="170"/>
      <c r="J92" s="170">
        <f t="shared" si="4"/>
        <v>0</v>
      </c>
      <c r="K92" s="171"/>
      <c r="L92" s="171"/>
    </row>
    <row r="93" spans="2:12" hidden="1" x14ac:dyDescent="0.15">
      <c r="B93" s="149"/>
      <c r="D93" s="150"/>
      <c r="E93" s="152"/>
      <c r="F93" s="152"/>
      <c r="G93" s="170"/>
      <c r="H93" s="170">
        <f t="shared" si="5"/>
        <v>0</v>
      </c>
      <c r="I93" s="170"/>
      <c r="J93" s="170">
        <f t="shared" si="4"/>
        <v>0</v>
      </c>
      <c r="K93" s="171"/>
      <c r="L93" s="171"/>
    </row>
    <row r="94" spans="2:12" hidden="1" x14ac:dyDescent="0.15">
      <c r="B94" s="149"/>
      <c r="D94" s="150"/>
      <c r="E94" s="152"/>
      <c r="F94" s="152"/>
      <c r="G94" s="170"/>
      <c r="H94" s="170">
        <f t="shared" si="5"/>
        <v>0</v>
      </c>
      <c r="I94" s="170"/>
      <c r="J94" s="170">
        <f t="shared" si="4"/>
        <v>0</v>
      </c>
      <c r="K94" s="171"/>
      <c r="L94" s="171"/>
    </row>
    <row r="95" spans="2:12" hidden="1" x14ac:dyDescent="0.15">
      <c r="B95" s="149"/>
      <c r="D95" s="150"/>
      <c r="E95" s="152"/>
      <c r="F95" s="152"/>
      <c r="G95" s="170"/>
      <c r="H95" s="170">
        <f t="shared" si="5"/>
        <v>0</v>
      </c>
      <c r="I95" s="170"/>
      <c r="J95" s="170">
        <f t="shared" si="4"/>
        <v>0</v>
      </c>
      <c r="K95" s="171"/>
      <c r="L95" s="171"/>
    </row>
    <row r="96" spans="2:12" hidden="1" x14ac:dyDescent="0.15">
      <c r="B96" s="149"/>
      <c r="D96" s="150"/>
      <c r="E96" s="152"/>
      <c r="F96" s="152"/>
      <c r="G96" s="170"/>
      <c r="H96" s="170">
        <f t="shared" si="5"/>
        <v>0</v>
      </c>
      <c r="I96" s="170"/>
      <c r="J96" s="170">
        <f t="shared" si="4"/>
        <v>0</v>
      </c>
      <c r="K96" s="171"/>
      <c r="L96" s="171"/>
    </row>
    <row r="97" spans="2:12" hidden="1" x14ac:dyDescent="0.15">
      <c r="B97" s="149"/>
      <c r="C97" s="172"/>
      <c r="D97" s="150"/>
      <c r="E97" s="152"/>
      <c r="F97" s="152"/>
      <c r="G97" s="110"/>
      <c r="H97" s="170">
        <f t="shared" si="5"/>
        <v>0</v>
      </c>
      <c r="I97" s="110"/>
      <c r="J97" s="170">
        <f t="shared" si="4"/>
        <v>0</v>
      </c>
      <c r="K97" s="171"/>
      <c r="L97" s="171"/>
    </row>
    <row r="98" spans="2:12" hidden="1" x14ac:dyDescent="0.15">
      <c r="B98" s="149"/>
      <c r="C98" s="172"/>
      <c r="D98" s="150"/>
      <c r="E98" s="152"/>
      <c r="F98" s="152"/>
      <c r="G98" s="110"/>
      <c r="H98" s="170">
        <f t="shared" si="5"/>
        <v>0</v>
      </c>
      <c r="I98" s="110"/>
      <c r="J98" s="170">
        <f t="shared" si="4"/>
        <v>0</v>
      </c>
      <c r="K98" s="171"/>
      <c r="L98" s="171"/>
    </row>
    <row r="99" spans="2:12" hidden="1" x14ac:dyDescent="0.15">
      <c r="B99" s="149"/>
      <c r="C99" s="172"/>
      <c r="D99" s="173"/>
      <c r="E99" s="152"/>
      <c r="F99" s="152"/>
      <c r="G99" s="110"/>
      <c r="H99" s="170">
        <f t="shared" si="5"/>
        <v>0</v>
      </c>
      <c r="I99" s="110"/>
      <c r="J99" s="170">
        <f t="shared" si="4"/>
        <v>0</v>
      </c>
      <c r="K99" s="171"/>
      <c r="L99" s="171"/>
    </row>
    <row r="100" spans="2:12" hidden="1" x14ac:dyDescent="0.15">
      <c r="B100" s="149"/>
      <c r="D100" s="150"/>
      <c r="E100" s="152"/>
      <c r="F100" s="152"/>
      <c r="G100" s="110"/>
      <c r="H100" s="170">
        <f t="shared" si="5"/>
        <v>0</v>
      </c>
      <c r="I100" s="110"/>
      <c r="J100" s="170">
        <f t="shared" si="4"/>
        <v>0</v>
      </c>
      <c r="K100" s="171"/>
      <c r="L100" s="171"/>
    </row>
    <row r="101" spans="2:12" hidden="1" x14ac:dyDescent="0.15">
      <c r="B101" s="149"/>
      <c r="C101" s="172"/>
      <c r="D101" s="150"/>
      <c r="E101" s="152"/>
      <c r="F101" s="152"/>
      <c r="G101" s="110"/>
      <c r="H101" s="170">
        <f t="shared" si="5"/>
        <v>0</v>
      </c>
      <c r="I101" s="110"/>
      <c r="J101" s="170">
        <f t="shared" si="4"/>
        <v>0</v>
      </c>
      <c r="K101" s="171"/>
      <c r="L101" s="171"/>
    </row>
    <row r="102" spans="2:12" hidden="1" x14ac:dyDescent="0.15">
      <c r="B102" s="149"/>
      <c r="D102" s="150"/>
      <c r="E102" s="152"/>
      <c r="F102" s="152"/>
      <c r="G102" s="110"/>
      <c r="H102" s="170">
        <f t="shared" si="5"/>
        <v>0</v>
      </c>
      <c r="I102" s="110"/>
      <c r="J102" s="170">
        <f t="shared" si="4"/>
        <v>0</v>
      </c>
      <c r="K102" s="171"/>
      <c r="L102" s="171"/>
    </row>
    <row r="103" spans="2:12" hidden="1" x14ac:dyDescent="0.15">
      <c r="B103" s="149"/>
      <c r="D103" s="150"/>
      <c r="E103" s="152"/>
      <c r="F103" s="152"/>
      <c r="G103" s="110"/>
      <c r="H103" s="170">
        <v>0</v>
      </c>
      <c r="I103" s="110"/>
      <c r="J103" s="170">
        <v>0</v>
      </c>
      <c r="K103" s="171"/>
      <c r="L103" s="171"/>
    </row>
    <row r="104" spans="2:12" hidden="1" x14ac:dyDescent="0.15">
      <c r="B104" s="149"/>
      <c r="D104" s="150"/>
      <c r="E104" s="152"/>
      <c r="F104" s="152"/>
      <c r="G104" s="110"/>
      <c r="H104" s="170">
        <v>0</v>
      </c>
      <c r="I104" s="110"/>
      <c r="J104" s="170">
        <v>0</v>
      </c>
      <c r="K104" s="171"/>
      <c r="L104" s="171"/>
    </row>
    <row r="105" spans="2:12" hidden="1" x14ac:dyDescent="0.15">
      <c r="B105" s="149"/>
      <c r="D105" s="150"/>
      <c r="E105" s="152"/>
      <c r="F105" s="152"/>
      <c r="G105" s="110"/>
      <c r="H105" s="170">
        <f t="shared" si="5"/>
        <v>0</v>
      </c>
      <c r="I105" s="110"/>
      <c r="J105" s="170">
        <f t="shared" ref="J105:J110" si="6">H105-I105</f>
        <v>0</v>
      </c>
      <c r="K105" s="171"/>
      <c r="L105" s="171"/>
    </row>
    <row r="106" spans="2:12" hidden="1" x14ac:dyDescent="0.15">
      <c r="B106" s="149"/>
      <c r="D106" s="150"/>
      <c r="E106" s="152"/>
      <c r="F106" s="152"/>
      <c r="G106" s="110"/>
      <c r="H106" s="170">
        <f t="shared" si="5"/>
        <v>0</v>
      </c>
      <c r="I106" s="110">
        <v>0</v>
      </c>
      <c r="J106" s="170">
        <f t="shared" si="6"/>
        <v>0</v>
      </c>
      <c r="K106" s="171"/>
      <c r="L106" s="171"/>
    </row>
    <row r="107" spans="2:12" hidden="1" x14ac:dyDescent="0.15">
      <c r="B107" s="149"/>
      <c r="D107" s="150"/>
      <c r="E107" s="152"/>
      <c r="F107" s="152"/>
      <c r="G107" s="110"/>
      <c r="H107" s="170">
        <f t="shared" si="5"/>
        <v>0</v>
      </c>
      <c r="I107" s="110">
        <v>0</v>
      </c>
      <c r="J107" s="170">
        <f t="shared" si="6"/>
        <v>0</v>
      </c>
      <c r="K107" s="171"/>
      <c r="L107" s="171"/>
    </row>
    <row r="108" spans="2:12" hidden="1" x14ac:dyDescent="0.15">
      <c r="B108" s="149"/>
      <c r="D108" s="150"/>
      <c r="E108" s="152"/>
      <c r="F108" s="152"/>
      <c r="G108" s="110"/>
      <c r="H108" s="170">
        <f t="shared" si="5"/>
        <v>0</v>
      </c>
      <c r="I108" s="110">
        <v>0</v>
      </c>
      <c r="J108" s="170">
        <f t="shared" si="6"/>
        <v>0</v>
      </c>
      <c r="K108" s="171"/>
      <c r="L108" s="171"/>
    </row>
    <row r="109" spans="2:12" hidden="1" x14ac:dyDescent="0.15">
      <c r="B109" s="149"/>
      <c r="D109" s="150"/>
      <c r="E109" s="152"/>
      <c r="F109" s="152"/>
      <c r="G109" s="110"/>
      <c r="H109" s="170">
        <f t="shared" si="5"/>
        <v>0</v>
      </c>
      <c r="I109" s="110">
        <v>0</v>
      </c>
      <c r="J109" s="170">
        <f t="shared" si="6"/>
        <v>0</v>
      </c>
      <c r="K109" s="171"/>
      <c r="L109" s="171"/>
    </row>
    <row r="110" spans="2:12" hidden="1" x14ac:dyDescent="0.15">
      <c r="B110" s="174"/>
      <c r="C110" s="175"/>
      <c r="D110" s="176"/>
      <c r="E110" s="177"/>
      <c r="F110" s="152"/>
      <c r="G110" s="110"/>
      <c r="H110" s="170">
        <f t="shared" si="5"/>
        <v>0</v>
      </c>
      <c r="I110" s="110">
        <v>0</v>
      </c>
      <c r="J110" s="170">
        <f t="shared" si="6"/>
        <v>0</v>
      </c>
      <c r="K110" s="171"/>
      <c r="L110" s="171"/>
    </row>
    <row r="111" spans="2:12" ht="12.75" thickBot="1" x14ac:dyDescent="0.2">
      <c r="B111" s="158" t="s">
        <v>166</v>
      </c>
      <c r="C111" s="159"/>
      <c r="D111" s="160"/>
      <c r="E111" s="117">
        <f t="shared" ref="E111:J111" si="7">SUM(E84:E110)</f>
        <v>929023</v>
      </c>
      <c r="F111" s="117">
        <f t="shared" si="7"/>
        <v>0</v>
      </c>
      <c r="G111" s="117">
        <f t="shared" si="7"/>
        <v>0</v>
      </c>
      <c r="H111" s="117">
        <f t="shared" si="7"/>
        <v>929023</v>
      </c>
      <c r="I111" s="117">
        <f t="shared" si="7"/>
        <v>380473</v>
      </c>
      <c r="J111" s="117">
        <f t="shared" si="7"/>
        <v>548550</v>
      </c>
      <c r="K111" s="171"/>
      <c r="L111" s="171"/>
    </row>
    <row r="112" spans="2:12" ht="12.75" thickTop="1" x14ac:dyDescent="0.15"/>
    <row r="113" spans="1:11" s="146" customFormat="1" x14ac:dyDescent="0.15">
      <c r="A113" s="92" t="s">
        <v>234</v>
      </c>
      <c r="B113" s="146" t="s">
        <v>235</v>
      </c>
      <c r="E113" s="95"/>
      <c r="F113" s="95"/>
      <c r="G113" s="107" t="s">
        <v>204</v>
      </c>
      <c r="H113" s="107"/>
      <c r="I113" s="107"/>
      <c r="J113" s="95"/>
      <c r="K113" s="95"/>
    </row>
    <row r="114" spans="1:11" s="178" customFormat="1" x14ac:dyDescent="0.15">
      <c r="B114" s="147" t="s">
        <v>4</v>
      </c>
      <c r="C114" s="147"/>
      <c r="D114" s="147"/>
      <c r="E114" s="104" t="s">
        <v>236</v>
      </c>
      <c r="F114" s="104" t="s">
        <v>237</v>
      </c>
      <c r="G114" s="104" t="s">
        <v>215</v>
      </c>
      <c r="H114" s="179"/>
      <c r="I114" s="179"/>
      <c r="J114" s="165"/>
      <c r="K114" s="165"/>
    </row>
    <row r="115" spans="1:11" x14ac:dyDescent="0.15">
      <c r="B115" s="149" t="s">
        <v>238</v>
      </c>
      <c r="D115" s="150"/>
      <c r="E115" s="110"/>
      <c r="F115" s="110"/>
      <c r="G115" s="110">
        <v>9489951</v>
      </c>
      <c r="H115" s="107"/>
      <c r="I115" s="107"/>
    </row>
    <row r="116" spans="1:11" x14ac:dyDescent="0.15">
      <c r="B116" s="149" t="s">
        <v>239</v>
      </c>
      <c r="D116" s="150"/>
      <c r="E116" s="110">
        <v>5000000</v>
      </c>
      <c r="F116" s="110">
        <v>1446000</v>
      </c>
      <c r="G116" s="110">
        <v>7614000</v>
      </c>
      <c r="H116" s="107"/>
      <c r="I116" s="107"/>
    </row>
    <row r="117" spans="1:11" ht="12.75" thickBot="1" x14ac:dyDescent="0.2">
      <c r="B117" s="158" t="s">
        <v>166</v>
      </c>
      <c r="C117" s="159"/>
      <c r="D117" s="160"/>
      <c r="E117" s="117"/>
      <c r="F117" s="117"/>
      <c r="G117" s="117">
        <v>17103951</v>
      </c>
      <c r="H117" s="107"/>
      <c r="I117" s="107"/>
    </row>
    <row r="118" spans="1:11" ht="12.75" thickTop="1" x14ac:dyDescent="0.15"/>
    <row r="119" spans="1:11" x14ac:dyDescent="0.15">
      <c r="A119" s="92" t="s">
        <v>240</v>
      </c>
      <c r="B119" s="146" t="s">
        <v>241</v>
      </c>
    </row>
    <row r="120" spans="1:11" x14ac:dyDescent="0.15">
      <c r="B120" s="85" t="s">
        <v>242</v>
      </c>
    </row>
    <row r="121" spans="1:11" x14ac:dyDescent="0.15">
      <c r="E121" s="83" t="s">
        <v>3</v>
      </c>
    </row>
    <row r="122" spans="1:11" ht="12" customHeight="1" x14ac:dyDescent="0.15">
      <c r="B122" s="180" t="s">
        <v>4</v>
      </c>
      <c r="C122" s="180"/>
      <c r="D122" s="180"/>
      <c r="E122" s="181" t="s">
        <v>243</v>
      </c>
    </row>
    <row r="123" spans="1:11" ht="23.25" customHeight="1" x14ac:dyDescent="0.15">
      <c r="B123" s="180"/>
      <c r="C123" s="180"/>
      <c r="D123" s="180"/>
      <c r="E123" s="181"/>
    </row>
    <row r="124" spans="1:11" x14ac:dyDescent="0.15">
      <c r="B124" s="149" t="s">
        <v>244</v>
      </c>
      <c r="D124" s="150"/>
      <c r="E124" s="182"/>
    </row>
    <row r="125" spans="1:11" x14ac:dyDescent="0.15">
      <c r="B125" s="149" t="s">
        <v>245</v>
      </c>
      <c r="D125" s="150"/>
      <c r="E125" s="110"/>
    </row>
    <row r="126" spans="1:11" x14ac:dyDescent="0.15">
      <c r="B126" s="149" t="s">
        <v>246</v>
      </c>
      <c r="D126" s="150"/>
      <c r="E126" s="110"/>
    </row>
    <row r="127" spans="1:11" ht="12.75" thickBot="1" x14ac:dyDescent="0.2">
      <c r="B127" s="149" t="s">
        <v>143</v>
      </c>
      <c r="C127" s="85" t="s">
        <v>247</v>
      </c>
      <c r="D127" s="150"/>
      <c r="E127" s="117"/>
    </row>
    <row r="128" spans="1:11" ht="12.75" thickTop="1" x14ac:dyDescent="0.15">
      <c r="B128" s="149" t="s">
        <v>248</v>
      </c>
      <c r="D128" s="150"/>
      <c r="E128" s="110"/>
    </row>
    <row r="129" spans="1:11" x14ac:dyDescent="0.15">
      <c r="B129" s="149" t="s">
        <v>249</v>
      </c>
      <c r="D129" s="150"/>
      <c r="E129" s="110"/>
    </row>
    <row r="130" spans="1:11" x14ac:dyDescent="0.15">
      <c r="B130" s="149" t="s">
        <v>250</v>
      </c>
      <c r="D130" s="150"/>
      <c r="E130" s="110">
        <v>9489951</v>
      </c>
    </row>
    <row r="131" spans="1:11" ht="12.75" thickBot="1" x14ac:dyDescent="0.2">
      <c r="B131" s="174"/>
      <c r="C131" s="175" t="s">
        <v>251</v>
      </c>
      <c r="D131" s="176"/>
      <c r="E131" s="117">
        <v>9489951</v>
      </c>
    </row>
    <row r="132" spans="1:11" ht="12.75" thickTop="1" x14ac:dyDescent="0.15"/>
    <row r="133" spans="1:11" ht="12" customHeight="1" x14ac:dyDescent="0.15">
      <c r="A133" s="92" t="s">
        <v>252</v>
      </c>
      <c r="B133" s="183" t="s">
        <v>253</v>
      </c>
      <c r="C133" s="183"/>
      <c r="D133" s="183"/>
      <c r="E133" s="183"/>
      <c r="F133" s="183"/>
      <c r="G133" s="183"/>
      <c r="H133" s="183"/>
      <c r="I133" s="183"/>
      <c r="J133" s="183"/>
      <c r="K133" s="183"/>
    </row>
    <row r="134" spans="1:11" x14ac:dyDescent="0.15">
      <c r="A134" s="146"/>
      <c r="B134" s="183"/>
      <c r="C134" s="183"/>
      <c r="D134" s="183"/>
      <c r="E134" s="183"/>
      <c r="F134" s="183"/>
      <c r="G134" s="183"/>
      <c r="H134" s="183"/>
      <c r="I134" s="183"/>
      <c r="J134" s="183"/>
      <c r="K134" s="183"/>
    </row>
    <row r="135" spans="1:11" x14ac:dyDescent="0.15">
      <c r="B135" s="85" t="s">
        <v>254</v>
      </c>
      <c r="C135" s="85" t="s">
        <v>255</v>
      </c>
    </row>
    <row r="137" spans="1:11" x14ac:dyDescent="0.15">
      <c r="B137" s="85" t="s">
        <v>254</v>
      </c>
      <c r="C137" s="85" t="s">
        <v>256</v>
      </c>
    </row>
    <row r="138" spans="1:11" ht="12" customHeight="1" x14ac:dyDescent="0.15">
      <c r="C138" s="184"/>
      <c r="D138" s="184"/>
      <c r="E138" s="184"/>
      <c r="F138" s="184"/>
      <c r="G138" s="184"/>
      <c r="H138" s="184"/>
      <c r="I138" s="184"/>
      <c r="J138" s="184"/>
      <c r="K138" s="184"/>
    </row>
    <row r="140" spans="1:11" x14ac:dyDescent="0.15">
      <c r="B140" s="85" t="s">
        <v>254</v>
      </c>
      <c r="C140" s="85" t="s">
        <v>257</v>
      </c>
    </row>
    <row r="141" spans="1:11" ht="12" customHeight="1" x14ac:dyDescent="0.15">
      <c r="C141" s="184"/>
      <c r="D141" s="184"/>
      <c r="E141" s="184"/>
      <c r="F141" s="184"/>
      <c r="G141" s="184"/>
      <c r="H141" s="184"/>
      <c r="I141" s="184"/>
      <c r="J141" s="184"/>
      <c r="K141" s="184"/>
    </row>
    <row r="143" spans="1:11" x14ac:dyDescent="0.15">
      <c r="B143" s="85" t="s">
        <v>254</v>
      </c>
      <c r="C143" s="85" t="s">
        <v>258</v>
      </c>
    </row>
  </sheetData>
  <mergeCells count="21">
    <mergeCell ref="B133:K134"/>
    <mergeCell ref="C138:K138"/>
    <mergeCell ref="C141:K141"/>
    <mergeCell ref="B81:D81"/>
    <mergeCell ref="B111:D111"/>
    <mergeCell ref="B114:D114"/>
    <mergeCell ref="B117:D117"/>
    <mergeCell ref="B122:D123"/>
    <mergeCell ref="E122:E123"/>
    <mergeCell ref="E55:G56"/>
    <mergeCell ref="E63:G63"/>
    <mergeCell ref="E64:G65"/>
    <mergeCell ref="B71:D71"/>
    <mergeCell ref="J71:K71"/>
    <mergeCell ref="B79:D79"/>
    <mergeCell ref="A2:K2"/>
    <mergeCell ref="G3:K3"/>
    <mergeCell ref="B5:K6"/>
    <mergeCell ref="D9:K9"/>
    <mergeCell ref="D11:K11"/>
    <mergeCell ref="E54:G54"/>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活動計算書</vt:lpstr>
      <vt:lpstr>貸借対照表</vt:lpstr>
      <vt:lpstr>財産目録</vt:lpstr>
      <vt:lpstr>注記表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SINCERE-09</dc:creator>
  <cp:lastModifiedBy>SINCERE-09</cp:lastModifiedBy>
  <dcterms:created xsi:type="dcterms:W3CDTF">2021-06-02T03:35:41Z</dcterms:created>
  <dcterms:modified xsi:type="dcterms:W3CDTF">2021-06-02T03:42:32Z</dcterms:modified>
</cp:coreProperties>
</file>